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ropbox\CCVC NINH BINH\Năm 2026\Nghị quyết mức chi tuyển dụng bản chính thức 2026\Hồ sơ dự thảo Nghị quyết\"/>
    </mc:Choice>
  </mc:AlternateContent>
  <bookViews>
    <workbookView xWindow="0" yWindow="0" windowWidth="28800" windowHeight="12330"/>
  </bookViews>
  <sheets>
    <sheet name="So sánh mức chi" sheetId="5"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0" i="5" l="1"/>
  <c r="M60" i="5"/>
  <c r="N60" i="5"/>
  <c r="K60" i="5"/>
  <c r="M33" i="5" l="1"/>
  <c r="M34" i="5"/>
  <c r="M35" i="5"/>
  <c r="M36" i="5"/>
  <c r="M37" i="5"/>
  <c r="M38" i="5"/>
  <c r="M39" i="5"/>
  <c r="M41" i="5"/>
  <c r="M42" i="5"/>
  <c r="M43" i="5"/>
  <c r="M44" i="5"/>
  <c r="M45" i="5"/>
  <c r="M46" i="5"/>
  <c r="M47" i="5"/>
  <c r="M48" i="5"/>
  <c r="M49" i="5"/>
  <c r="M50" i="5"/>
  <c r="M51" i="5"/>
  <c r="M52" i="5"/>
  <c r="M53" i="5"/>
  <c r="M55" i="5"/>
  <c r="M56" i="5"/>
  <c r="M57" i="5"/>
  <c r="L33" i="5"/>
  <c r="L34" i="5"/>
  <c r="L35" i="5"/>
  <c r="L36" i="5"/>
  <c r="L37" i="5"/>
  <c r="L38" i="5"/>
  <c r="L39" i="5"/>
  <c r="L41" i="5"/>
  <c r="L42" i="5"/>
  <c r="L43" i="5"/>
  <c r="L44" i="5"/>
  <c r="L45" i="5"/>
  <c r="L46" i="5"/>
  <c r="L47" i="5"/>
  <c r="L48" i="5"/>
  <c r="L49" i="5"/>
  <c r="L50" i="5"/>
  <c r="L51" i="5"/>
  <c r="L52" i="5"/>
  <c r="L53" i="5"/>
  <c r="L55" i="5"/>
  <c r="L56" i="5"/>
  <c r="L57" i="5"/>
  <c r="M54" i="5" l="1"/>
  <c r="L54" i="5"/>
  <c r="M40" i="5"/>
  <c r="L40" i="5"/>
  <c r="M32" i="5"/>
  <c r="L32" i="5"/>
  <c r="L31" i="5" l="1"/>
  <c r="M31" i="5"/>
  <c r="N57" i="5" l="1"/>
  <c r="K57" i="5"/>
  <c r="N56" i="5"/>
  <c r="K56" i="5"/>
  <c r="N55" i="5"/>
  <c r="K55" i="5"/>
  <c r="K54" i="5" s="1"/>
  <c r="N53" i="5"/>
  <c r="K53" i="5"/>
  <c r="N52" i="5"/>
  <c r="K52" i="5"/>
  <c r="N51" i="5"/>
  <c r="K51" i="5"/>
  <c r="N50" i="5"/>
  <c r="K50" i="5"/>
  <c r="N49" i="5"/>
  <c r="K49" i="5"/>
  <c r="N48" i="5"/>
  <c r="K48" i="5"/>
  <c r="N47" i="5"/>
  <c r="K47" i="5"/>
  <c r="N46" i="5"/>
  <c r="K46" i="5"/>
  <c r="N45" i="5"/>
  <c r="K45" i="5"/>
  <c r="N44" i="5"/>
  <c r="K44" i="5"/>
  <c r="N43" i="5"/>
  <c r="K43" i="5"/>
  <c r="N42" i="5"/>
  <c r="K42" i="5"/>
  <c r="N41" i="5"/>
  <c r="N40" i="5" s="1"/>
  <c r="K41" i="5"/>
  <c r="K40" i="5" s="1"/>
  <c r="N39" i="5"/>
  <c r="K39" i="5"/>
  <c r="N38" i="5"/>
  <c r="K38" i="5"/>
  <c r="N37" i="5"/>
  <c r="K37" i="5"/>
  <c r="N36" i="5"/>
  <c r="K36" i="5"/>
  <c r="N35" i="5"/>
  <c r="K35" i="5"/>
  <c r="N34" i="5"/>
  <c r="K34" i="5"/>
  <c r="N33" i="5"/>
  <c r="K33" i="5"/>
  <c r="K32" i="5" s="1"/>
  <c r="J30" i="5"/>
  <c r="J29" i="5"/>
  <c r="K28" i="5"/>
  <c r="J28" i="5"/>
  <c r="N28" i="5" s="1"/>
  <c r="J27" i="5"/>
  <c r="J26" i="5"/>
  <c r="N25" i="5"/>
  <c r="J25" i="5"/>
  <c r="J24" i="5"/>
  <c r="J23" i="5"/>
  <c r="J22" i="5"/>
  <c r="J21" i="5"/>
  <c r="K20" i="5"/>
  <c r="J20" i="5"/>
  <c r="J19" i="5"/>
  <c r="K17" i="5"/>
  <c r="J17" i="5"/>
  <c r="J16" i="5"/>
  <c r="J15" i="5"/>
  <c r="N14" i="5"/>
  <c r="J14" i="5"/>
  <c r="N13" i="5"/>
  <c r="J13" i="5"/>
  <c r="J11" i="5"/>
  <c r="K10" i="5"/>
  <c r="J10" i="5"/>
  <c r="K11" i="5" l="1"/>
  <c r="K9" i="5" s="1"/>
  <c r="L11" i="5"/>
  <c r="M11" i="5"/>
  <c r="N16" i="5"/>
  <c r="M16" i="5"/>
  <c r="L16" i="5"/>
  <c r="N19" i="5"/>
  <c r="L19" i="5"/>
  <c r="M19" i="5"/>
  <c r="K21" i="5"/>
  <c r="M21" i="5"/>
  <c r="L21" i="5"/>
  <c r="M24" i="5"/>
  <c r="L24" i="5"/>
  <c r="N30" i="5"/>
  <c r="M30" i="5"/>
  <c r="L30" i="5"/>
  <c r="L10" i="5"/>
  <c r="L9" i="5" s="1"/>
  <c r="M10" i="5"/>
  <c r="M9" i="5" s="1"/>
  <c r="N11" i="5"/>
  <c r="K14" i="5"/>
  <c r="M14" i="5"/>
  <c r="L14" i="5"/>
  <c r="L17" i="5"/>
  <c r="M17" i="5"/>
  <c r="M20" i="5"/>
  <c r="L20" i="5"/>
  <c r="N21" i="5"/>
  <c r="K24" i="5"/>
  <c r="N26" i="5"/>
  <c r="M26" i="5"/>
  <c r="L26" i="5"/>
  <c r="M13" i="5"/>
  <c r="M12" i="5" s="1"/>
  <c r="L13" i="5"/>
  <c r="N22" i="5"/>
  <c r="M22" i="5"/>
  <c r="L22" i="5"/>
  <c r="N24" i="5"/>
  <c r="N27" i="5"/>
  <c r="L27" i="5"/>
  <c r="M27" i="5"/>
  <c r="K29" i="5"/>
  <c r="M29" i="5"/>
  <c r="L29" i="5"/>
  <c r="N32" i="5"/>
  <c r="N54" i="5"/>
  <c r="N10" i="5"/>
  <c r="N9" i="5" s="1"/>
  <c r="K13" i="5"/>
  <c r="N15" i="5"/>
  <c r="N12" i="5" s="1"/>
  <c r="N8" i="5" s="1"/>
  <c r="M15" i="5"/>
  <c r="L15" i="5"/>
  <c r="N17" i="5"/>
  <c r="N20" i="5"/>
  <c r="N23" i="5"/>
  <c r="M23" i="5"/>
  <c r="L23" i="5"/>
  <c r="K25" i="5"/>
  <c r="M25" i="5"/>
  <c r="L25" i="5"/>
  <c r="M28" i="5"/>
  <c r="L28" i="5"/>
  <c r="N29" i="5"/>
  <c r="N18" i="5"/>
  <c r="K31" i="5"/>
  <c r="N31" i="5"/>
  <c r="K16" i="5"/>
  <c r="K19" i="5"/>
  <c r="K23" i="5"/>
  <c r="K27" i="5"/>
  <c r="K15" i="5"/>
  <c r="K22" i="5"/>
  <c r="K26" i="5"/>
  <c r="K30" i="5"/>
  <c r="M18" i="5" l="1"/>
  <c r="M8" i="5" s="1"/>
  <c r="M58" i="5" s="1"/>
  <c r="K12" i="5"/>
  <c r="L18" i="5"/>
  <c r="L12" i="5"/>
  <c r="L8" i="5" s="1"/>
  <c r="L58" i="5" s="1"/>
  <c r="N58" i="5"/>
  <c r="K18" i="5"/>
  <c r="K8" i="5" s="1"/>
  <c r="K58" i="5" s="1"/>
</calcChain>
</file>

<file path=xl/sharedStrings.xml><?xml version="1.0" encoding="utf-8"?>
<sst xmlns="http://schemas.openxmlformats.org/spreadsheetml/2006/main" count="116" uniqueCount="71">
  <si>
    <t>STT</t>
  </si>
  <si>
    <t>Đơn vị tính</t>
  </si>
  <si>
    <t>Thành viên</t>
  </si>
  <si>
    <t>Người/ngày</t>
  </si>
  <si>
    <t>Nội dung chi</t>
  </si>
  <si>
    <t>Số lượng</t>
  </si>
  <si>
    <t>Chia ra</t>
  </si>
  <si>
    <t>Tổng
cộng</t>
  </si>
  <si>
    <t>Số
người</t>
  </si>
  <si>
    <t>Số
ngày</t>
  </si>
  <si>
    <t>I</t>
  </si>
  <si>
    <t>Tổ Thư ký giúp việc</t>
  </si>
  <si>
    <t>Tổ trưởng là Uỷ viên kiêm thư ký Hội đồng</t>
  </si>
  <si>
    <t>Kiểm tra Phiếu đăng ký dự tuyển + Tổng hợp danh sách thí sinh</t>
  </si>
  <si>
    <t>Kỳ thi</t>
  </si>
  <si>
    <t>Trưởng Ban Kiểm tra Phiếu đăng ký dự tuyển</t>
  </si>
  <si>
    <t>Thư ký, thành viên Ban Kiểm tra Phiếu đăng ký dự tuyển</t>
  </si>
  <si>
    <t>Chủ tịch Hội đồng tuyển dụng</t>
  </si>
  <si>
    <t>Phó Chủ tịch HĐTD</t>
  </si>
  <si>
    <t>Thư ký, Uỷ viên Hội đồng tuyển dụng</t>
  </si>
  <si>
    <t xml:space="preserve">Tổ chức coi thi </t>
  </si>
  <si>
    <t>Tổ trưởng Tổ thư ký là Uỷ viên kiêm thư ký Hội đồng</t>
  </si>
  <si>
    <t>Thành viên Tổ thư ký</t>
  </si>
  <si>
    <t>Trưởng ban coi thi</t>
  </si>
  <si>
    <t>Thành viên ban coi thi</t>
  </si>
  <si>
    <t>Công an bảo vệ vòng trong</t>
  </si>
  <si>
    <t>Y tế</t>
  </si>
  <si>
    <t>Trưởng ban giám sát</t>
  </si>
  <si>
    <t>Thư ký, thành viên ban giám sát</t>
  </si>
  <si>
    <t>Công an, người phục vụ thi vòng ngoài</t>
  </si>
  <si>
    <t>II</t>
  </si>
  <si>
    <t xml:space="preserve">Làm đề thi, in sao </t>
  </si>
  <si>
    <t xml:space="preserve">Hội đồng tuyển dụng </t>
  </si>
  <si>
    <t xml:space="preserve">Người/ngày </t>
  </si>
  <si>
    <t xml:space="preserve">Trưởng ban đề </t>
  </si>
  <si>
    <t xml:space="preserve">Thành viên, thư ký ban đề </t>
  </si>
  <si>
    <t xml:space="preserve">Thành viên ban giám sát </t>
  </si>
  <si>
    <t xml:space="preserve">Công an bảo vệ vòng trong </t>
  </si>
  <si>
    <t xml:space="preserve">Tổ trưởng tổ in sao đề </t>
  </si>
  <si>
    <t xml:space="preserve">Thành viên tổ in sao đề </t>
  </si>
  <si>
    <t xml:space="preserve">Chủ tịch Hội đồng tuyển dụng, </t>
  </si>
  <si>
    <t xml:space="preserve">Phó CT HĐ tuyển dụng </t>
  </si>
  <si>
    <t xml:space="preserve">Thư ký, Uỷ viên Hội đồng tuyển dụng </t>
  </si>
  <si>
    <t xml:space="preserve">Thành viên Tổ thư ký giúp việc </t>
  </si>
  <si>
    <t xml:space="preserve">Trưởng ban coi thi </t>
  </si>
  <si>
    <t>Phó trưởng ban, thư ký,</t>
  </si>
  <si>
    <t xml:space="preserve">Thành viên ban coi thi </t>
  </si>
  <si>
    <t xml:space="preserve">Công an bảo vệ vòng trong, y tế </t>
  </si>
  <si>
    <t xml:space="preserve">Trưởng ban giám sát </t>
  </si>
  <si>
    <t xml:space="preserve">Tổ trưởng tổ in sao </t>
  </si>
  <si>
    <t xml:space="preserve">Thành viên tổ in sao </t>
  </si>
  <si>
    <t xml:space="preserve">Công an bảo vệ vòng ngoài, cán bộ, nhân viên phục vụ </t>
  </si>
  <si>
    <t xml:space="preserve">Công tác Phỏng vấn </t>
  </si>
  <si>
    <t xml:space="preserve">Trưởng ban kiểm tra sát hạch </t>
  </si>
  <si>
    <t xml:space="preserve">Thư ký ban kiểm tra sát hạch </t>
  </si>
  <si>
    <t xml:space="preserve">Thành viên ban kiểm tra sát hạch </t>
  </si>
  <si>
    <r>
      <t xml:space="preserve">Mức chi dự kiến theo Nghị quyết
</t>
    </r>
    <r>
      <rPr>
        <sz val="12"/>
        <color theme="1"/>
        <rFont val="Times New Roman"/>
        <family val="1"/>
      </rPr>
      <t>Lương cơ sở 2.340.000</t>
    </r>
  </si>
  <si>
    <t>SO SÁNH MỨC CHI HỖ TRỢ NHỮNG NGƯỜI THAM GIA KỲ TUYỂN DỤNG CÔNG CHỨC, VIÊN CHỨC</t>
  </si>
  <si>
    <t xml:space="preserve">TỔNG DỰ TOÁN 1 KỲ TUYỂN DỤNG </t>
  </si>
  <si>
    <t>VÒNG 1 (550 thí sinh) thuê gói đề</t>
  </si>
  <si>
    <t>VÒNG 2 (350 thí sinh) 45 lĩnh vực, 36 thành viên ban đề làm việc liên tục trong 8 ngày đêm</t>
  </si>
  <si>
    <r>
      <t xml:space="preserve">Mức chi theo Nghị quyết của Nam Định (cũ)
</t>
    </r>
    <r>
      <rPr>
        <sz val="12"/>
        <rFont val="Times New Roman"/>
        <family val="1"/>
      </rPr>
      <t>Lương cơ sở 1.800.000</t>
    </r>
  </si>
  <si>
    <r>
      <t xml:space="preserve">Mức chi theo Nghị quyết của Hà Nam (cũ)
</t>
    </r>
    <r>
      <rPr>
        <sz val="12"/>
        <rFont val="Times New Roman"/>
        <family val="1"/>
      </rPr>
      <t>Lương cơ sở
1.490.000</t>
    </r>
  </si>
  <si>
    <r>
      <t xml:space="preserve">Mức chi theo Nghị quyết của Ninh Bình (cũ)
</t>
    </r>
    <r>
      <rPr>
        <sz val="12"/>
        <rFont val="Times New Roman"/>
        <family val="1"/>
      </rPr>
      <t>Lương cơ sở
1.490.000</t>
    </r>
  </si>
  <si>
    <r>
      <t xml:space="preserve">KINH PHÍ </t>
    </r>
    <r>
      <rPr>
        <sz val="12"/>
        <color indexed="8"/>
        <rFont val="Times New Roman"/>
        <family val="1"/>
      </rPr>
      <t xml:space="preserve">(chi hỗ trợ những người tham gia): </t>
    </r>
    <r>
      <rPr>
        <b/>
        <sz val="12"/>
        <color indexed="8"/>
        <rFont val="Times New Roman"/>
        <family val="1"/>
      </rPr>
      <t>I + II</t>
    </r>
  </si>
  <si>
    <r>
      <t>KINH PHÍ CHI CÁC NỘI DUNG KHÁC</t>
    </r>
    <r>
      <rPr>
        <sz val="12"/>
        <color theme="1"/>
        <rFont val="Times New Roman"/>
        <family val="1"/>
      </rPr>
      <t xml:space="preserve"> (cơ sở vật chất, văn phòng phẩm, thuê thiết bị, thuê địa điểm, và các dịch vụ khác …)</t>
    </r>
  </si>
  <si>
    <r>
      <t xml:space="preserve">Đơn giá
(đồng)
 </t>
    </r>
    <r>
      <rPr>
        <sz val="12"/>
        <color theme="1"/>
        <rFont val="Times New Roman"/>
        <family val="1"/>
      </rPr>
      <t>theo Nghị quyết 97/2023/NQ-HĐND của Nam Định (cũ</t>
    </r>
    <r>
      <rPr>
        <b/>
        <sz val="12"/>
        <color theme="1"/>
        <rFont val="Times New Roman"/>
        <family val="1"/>
      </rPr>
      <t>)</t>
    </r>
  </si>
  <si>
    <r>
      <t xml:space="preserve">Đơn giá
(đồng)
</t>
    </r>
    <r>
      <rPr>
        <sz val="12"/>
        <color theme="1"/>
        <rFont val="Times New Roman"/>
        <family val="1"/>
      </rPr>
      <t xml:space="preserve"> theo Nghị quyết 16/2022/NQ-HĐND của Hà Nam (cũ)</t>
    </r>
  </si>
  <si>
    <r>
      <t xml:space="preserve">Đơn giá 
(đồng)
</t>
    </r>
    <r>
      <rPr>
        <sz val="12"/>
        <color theme="1"/>
        <rFont val="Times New Roman"/>
        <family val="1"/>
      </rPr>
      <t>theo đề xuất mức chi Nghị quyết</t>
    </r>
  </si>
  <si>
    <r>
      <t xml:space="preserve">Đơn giá
(đồng)
</t>
    </r>
    <r>
      <rPr>
        <sz val="12"/>
        <color theme="1"/>
        <rFont val="Times New Roman"/>
        <family val="1"/>
      </rPr>
      <t xml:space="preserve"> áp dụng theo Nghị quyết 132/2021/NQ-HĐND của Ninh Bình (cũ)</t>
    </r>
  </si>
  <si>
    <t xml:space="preserve">So sánh mức hỗ trợ đối với 1 kỳ tuyển dụng công chức áp dụng theo Nghị quyết của 3 tỉnh trước sắp xếp và mức đề xuất xây dựng Nghị quyết  với 550 thí sinh tham dự, vòng 1 thuê gói đề, vòng 2 với 350 thí sinh tham dự và 45 lĩnh vực thi; Mức chi hỗ trợ cán bộ, công chức, viên chức, người lao động tham gia tổ chức kỳ tuyển dụng áp dụng theo mức chi của các tỉnh trước sắp xếp và theo mức đề xuất xây dựng Nghị quyết; các nội dung khác ngoài mức chi hỗ trợ những người tham gia kỳ tuyển dụng dự toán chi  bằng nhau và giả định là 1.000.000.000 đồng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</si>
</sst>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0.0_);\(#,##0.0\)"/>
  </numFmts>
  <fonts count="17" x14ac:knownFonts="1">
    <font>
      <sz val="11"/>
      <color theme="1"/>
      <name val="Calibri"/>
      <family val="2"/>
      <scheme val="minor"/>
    </font>
    <font>
      <sz val="11"/>
      <color theme="1"/>
      <name val="Calibri"/>
      <family val="2"/>
      <scheme val="minor"/>
    </font>
    <font>
      <b/>
      <sz val="12"/>
      <name val="Times New Roman"/>
      <family val="1"/>
    </font>
    <font>
      <sz val="12"/>
      <name val="Times New Roman"/>
      <family val="1"/>
    </font>
    <font>
      <b/>
      <sz val="13"/>
      <color theme="1"/>
      <name val="Times New Roman"/>
      <family val="1"/>
    </font>
    <font>
      <sz val="12"/>
      <color theme="1"/>
      <name val="Times New Roman"/>
      <family val="1"/>
    </font>
    <font>
      <b/>
      <sz val="12"/>
      <color theme="1"/>
      <name val="Times New Roman"/>
      <family val="1"/>
    </font>
    <font>
      <i/>
      <sz val="13"/>
      <color theme="1"/>
      <name val="Times New Roman"/>
      <family val="1"/>
    </font>
    <font>
      <sz val="13"/>
      <color theme="1"/>
      <name val="Times New Roman"/>
      <family val="1"/>
    </font>
    <font>
      <i/>
      <sz val="12"/>
      <color theme="1"/>
      <name val="Times New Roman"/>
      <family val="1"/>
    </font>
    <font>
      <b/>
      <sz val="12"/>
      <color rgb="FF000000"/>
      <name val="Times New Roman"/>
      <family val="1"/>
    </font>
    <font>
      <sz val="12"/>
      <color rgb="FF000000"/>
      <name val="Times New Roman"/>
      <family val="1"/>
    </font>
    <font>
      <sz val="12"/>
      <color indexed="8"/>
      <name val="Times New Roman"/>
      <family val="1"/>
    </font>
    <font>
      <sz val="11"/>
      <color theme="1"/>
      <name val="Times New Roman"/>
      <family val="1"/>
    </font>
    <font>
      <sz val="9"/>
      <color theme="1"/>
      <name val="Times New Roman"/>
      <family val="1"/>
    </font>
    <font>
      <sz val="10"/>
      <color theme="1"/>
      <name val="Times New Roman"/>
      <family val="1"/>
    </font>
    <font>
      <b/>
      <sz val="12"/>
      <color indexed="8"/>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60">
    <xf numFmtId="0" fontId="0" fillId="0" borderId="0" xfId="0"/>
    <xf numFmtId="0" fontId="5" fillId="2" borderId="0" xfId="0" applyFont="1" applyFill="1" applyAlignment="1">
      <alignment horizontal="center"/>
    </xf>
    <xf numFmtId="0" fontId="5" fillId="2" borderId="0" xfId="0" applyFont="1" applyFill="1"/>
    <xf numFmtId="0" fontId="5" fillId="2" borderId="0" xfId="0" applyFont="1" applyFill="1" applyAlignment="1">
      <alignment horizontal="center" vertical="center"/>
    </xf>
    <xf numFmtId="37" fontId="6" fillId="2" borderId="1" xfId="0" applyNumberFormat="1" applyFont="1" applyFill="1" applyBorder="1" applyAlignment="1">
      <alignment horizontal="center" vertical="center" wrapText="1"/>
    </xf>
    <xf numFmtId="37" fontId="9" fillId="2" borderId="1" xfId="0" applyNumberFormat="1" applyFont="1" applyFill="1" applyBorder="1" applyAlignment="1">
      <alignment horizontal="center" vertical="center" wrapText="1"/>
    </xf>
    <xf numFmtId="0" fontId="9" fillId="2" borderId="0" xfId="0" applyFont="1" applyFill="1" applyAlignment="1">
      <alignment horizontal="center" vertical="center"/>
    </xf>
    <xf numFmtId="37" fontId="5" fillId="2" borderId="1" xfId="0" applyNumberFormat="1" applyFont="1" applyFill="1" applyBorder="1" applyAlignment="1">
      <alignment horizontal="center" vertical="center" wrapText="1"/>
    </xf>
    <xf numFmtId="37" fontId="2" fillId="2" borderId="1" xfId="0" applyNumberFormat="1" applyFont="1" applyFill="1" applyBorder="1" applyAlignment="1">
      <alignment horizontal="right" vertical="center" wrapText="1"/>
    </xf>
    <xf numFmtId="37" fontId="6" fillId="2" borderId="1" xfId="0" quotePrefix="1" applyNumberFormat="1" applyFont="1" applyFill="1" applyBorder="1" applyAlignment="1">
      <alignment horizontal="center" vertical="center" wrapText="1"/>
    </xf>
    <xf numFmtId="37" fontId="6" fillId="2" borderId="1" xfId="0" applyNumberFormat="1" applyFont="1" applyFill="1" applyBorder="1" applyAlignment="1">
      <alignment horizontal="left" vertical="center" wrapText="1"/>
    </xf>
    <xf numFmtId="37" fontId="6" fillId="2" borderId="1" xfId="1" applyNumberFormat="1" applyFont="1" applyFill="1" applyBorder="1" applyAlignment="1">
      <alignment horizontal="center" vertical="center" wrapText="1"/>
    </xf>
    <xf numFmtId="0" fontId="5" fillId="2" borderId="0" xfId="0" applyFont="1" applyFill="1" applyBorder="1" applyAlignment="1">
      <alignment horizontal="center"/>
    </xf>
    <xf numFmtId="37" fontId="5" fillId="2" borderId="1" xfId="0" applyNumberFormat="1" applyFont="1" applyFill="1" applyBorder="1" applyAlignment="1">
      <alignment horizontal="left" vertical="center" wrapText="1"/>
    </xf>
    <xf numFmtId="37" fontId="5" fillId="2" borderId="1" xfId="1" applyNumberFormat="1" applyFont="1" applyFill="1" applyBorder="1" applyAlignment="1">
      <alignment horizontal="right" vertical="center" wrapText="1"/>
    </xf>
    <xf numFmtId="37" fontId="3" fillId="2" borderId="1" xfId="0" applyNumberFormat="1" applyFont="1" applyFill="1" applyBorder="1" applyAlignment="1">
      <alignment horizontal="right" vertical="center" wrapText="1"/>
    </xf>
    <xf numFmtId="37" fontId="6" fillId="2" borderId="1" xfId="1" applyNumberFormat="1" applyFont="1" applyFill="1" applyBorder="1" applyAlignment="1">
      <alignment horizontal="right" vertical="center" wrapText="1"/>
    </xf>
    <xf numFmtId="0" fontId="6" fillId="2" borderId="0" xfId="0" applyFont="1" applyFill="1" applyBorder="1" applyAlignment="1">
      <alignment horizontal="center"/>
    </xf>
    <xf numFmtId="0" fontId="6" fillId="2" borderId="0" xfId="0" applyFont="1" applyFill="1" applyBorder="1" applyAlignment="1"/>
    <xf numFmtId="165" fontId="5" fillId="2" borderId="1" xfId="0" quotePrefix="1" applyNumberFormat="1" applyFont="1" applyFill="1" applyBorder="1" applyAlignment="1">
      <alignment horizontal="center" vertical="center" wrapText="1"/>
    </xf>
    <xf numFmtId="0" fontId="5" fillId="2" borderId="0" xfId="0" applyFont="1" applyFill="1" applyBorder="1" applyAlignment="1"/>
    <xf numFmtId="0" fontId="10" fillId="0" borderId="1" xfId="0" applyFont="1" applyBorder="1" applyAlignment="1">
      <alignment vertical="center" wrapText="1"/>
    </xf>
    <xf numFmtId="3" fontId="10" fillId="0" borderId="1" xfId="0" applyNumberFormat="1" applyFont="1" applyBorder="1" applyAlignment="1">
      <alignment vertical="center" wrapText="1"/>
    </xf>
    <xf numFmtId="0" fontId="11" fillId="0" borderId="1" xfId="0" applyFont="1" applyBorder="1" applyAlignment="1">
      <alignment vertical="center" wrapText="1"/>
    </xf>
    <xf numFmtId="3" fontId="11" fillId="0" borderId="1" xfId="0" applyNumberFormat="1" applyFont="1" applyBorder="1" applyAlignment="1">
      <alignment vertical="center" wrapText="1"/>
    </xf>
    <xf numFmtId="39" fontId="5" fillId="2" borderId="1" xfId="0" quotePrefix="1" applyNumberFormat="1" applyFont="1" applyFill="1" applyBorder="1" applyAlignment="1">
      <alignment horizontal="center" vertical="center" wrapText="1"/>
    </xf>
    <xf numFmtId="0" fontId="5" fillId="2" borderId="0" xfId="0" applyFont="1" applyFill="1" applyBorder="1"/>
    <xf numFmtId="37" fontId="5" fillId="2" borderId="0" xfId="0" applyNumberFormat="1" applyFont="1" applyFill="1" applyBorder="1"/>
    <xf numFmtId="37" fontId="5" fillId="2" borderId="1" xfId="1" applyNumberFormat="1" applyFont="1" applyFill="1" applyBorder="1" applyAlignment="1">
      <alignment horizontal="center" vertical="center" wrapText="1"/>
    </xf>
    <xf numFmtId="37" fontId="5" fillId="2" borderId="0" xfId="0" applyNumberFormat="1" applyFont="1" applyFill="1"/>
    <xf numFmtId="0" fontId="13" fillId="2" borderId="0" xfId="0" applyFont="1" applyFill="1" applyAlignment="1">
      <alignment horizontal="left" wrapText="1"/>
    </xf>
    <xf numFmtId="0" fontId="14" fillId="2" borderId="0" xfId="0" applyFont="1" applyFill="1" applyAlignment="1">
      <alignment horizontal="center"/>
    </xf>
    <xf numFmtId="1" fontId="13" fillId="2" borderId="0" xfId="1" applyNumberFormat="1" applyFont="1" applyFill="1" applyAlignment="1">
      <alignment horizontal="center"/>
    </xf>
    <xf numFmtId="0" fontId="13" fillId="2" borderId="0" xfId="0" applyFont="1" applyFill="1" applyAlignment="1">
      <alignment horizontal="center"/>
    </xf>
    <xf numFmtId="3" fontId="13" fillId="2" borderId="0" xfId="0" applyNumberFormat="1" applyFont="1" applyFill="1" applyAlignment="1">
      <alignment horizontal="center"/>
    </xf>
    <xf numFmtId="3" fontId="3" fillId="2" borderId="0" xfId="0" applyNumberFormat="1" applyFont="1" applyFill="1" applyAlignment="1">
      <alignment horizontal="right"/>
    </xf>
    <xf numFmtId="0" fontId="15" fillId="2" borderId="0" xfId="0" applyFont="1" applyFill="1" applyAlignment="1">
      <alignment horizontal="center"/>
    </xf>
    <xf numFmtId="37" fontId="6" fillId="2" borderId="1" xfId="1" applyNumberFormat="1" applyFont="1" applyFill="1" applyBorder="1" applyAlignment="1">
      <alignment horizontal="center" vertical="center" wrapText="1"/>
    </xf>
    <xf numFmtId="37" fontId="6"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14" fillId="2" borderId="1" xfId="0" applyFont="1" applyFill="1" applyBorder="1" applyAlignment="1">
      <alignment horizontal="center" vertical="center"/>
    </xf>
    <xf numFmtId="1" fontId="13" fillId="2" borderId="1" xfId="1" applyNumberFormat="1" applyFont="1" applyFill="1" applyBorder="1" applyAlignment="1">
      <alignment horizontal="center" vertical="center"/>
    </xf>
    <xf numFmtId="0" fontId="13" fillId="2" borderId="1" xfId="0" applyFont="1" applyFill="1" applyBorder="1" applyAlignment="1">
      <alignment horizontal="center" vertical="center"/>
    </xf>
    <xf numFmtId="3" fontId="13" fillId="2" borderId="1" xfId="0" applyNumberFormat="1" applyFont="1" applyFill="1" applyBorder="1" applyAlignment="1">
      <alignment horizontal="center" vertical="center"/>
    </xf>
    <xf numFmtId="3" fontId="2" fillId="2" borderId="1" xfId="0" applyNumberFormat="1" applyFont="1" applyFill="1" applyBorder="1" applyAlignment="1">
      <alignment horizontal="right" vertical="center"/>
    </xf>
    <xf numFmtId="0" fontId="5" fillId="2" borderId="0" xfId="0" applyFont="1" applyFill="1" applyAlignment="1">
      <alignment vertical="center"/>
    </xf>
    <xf numFmtId="0" fontId="0" fillId="0" borderId="0" xfId="0" applyAlignment="1">
      <alignment horizontal="center"/>
    </xf>
    <xf numFmtId="0" fontId="11" fillId="0" borderId="1" xfId="0" applyFont="1" applyBorder="1" applyAlignment="1">
      <alignment horizontal="center" vertical="center" wrapText="1"/>
    </xf>
    <xf numFmtId="37" fontId="6" fillId="2" borderId="1" xfId="0" applyNumberFormat="1" applyFont="1" applyFill="1" applyBorder="1" applyAlignment="1">
      <alignment horizontal="center" vertical="center" wrapText="1"/>
    </xf>
    <xf numFmtId="0" fontId="4" fillId="2" borderId="0" xfId="0" applyFont="1" applyFill="1" applyAlignment="1">
      <alignment horizontal="center"/>
    </xf>
    <xf numFmtId="0" fontId="6" fillId="2" borderId="0" xfId="0" applyFont="1" applyFill="1" applyAlignment="1">
      <alignment horizontal="center"/>
    </xf>
    <xf numFmtId="0" fontId="7" fillId="2" borderId="5" xfId="0" applyFont="1" applyFill="1" applyBorder="1" applyAlignment="1">
      <alignment horizontal="center" vertical="center" wrapText="1"/>
    </xf>
    <xf numFmtId="0" fontId="8" fillId="2" borderId="5" xfId="0" applyFont="1" applyFill="1" applyBorder="1" applyAlignment="1">
      <alignment horizontal="center" vertical="center"/>
    </xf>
    <xf numFmtId="37" fontId="6" fillId="2" borderId="1" xfId="1" applyNumberFormat="1" applyFont="1" applyFill="1" applyBorder="1" applyAlignment="1">
      <alignment horizontal="center" vertical="center" wrapText="1"/>
    </xf>
    <xf numFmtId="37" fontId="6" fillId="2" borderId="2" xfId="1" applyNumberFormat="1" applyFont="1" applyFill="1" applyBorder="1" applyAlignment="1">
      <alignment horizontal="center" vertical="center" wrapText="1"/>
    </xf>
    <xf numFmtId="37" fontId="6" fillId="2" borderId="3" xfId="1" applyNumberFormat="1" applyFont="1" applyFill="1" applyBorder="1" applyAlignment="1">
      <alignment horizontal="center" vertical="center" wrapText="1"/>
    </xf>
    <xf numFmtId="37" fontId="6" fillId="2" borderId="4" xfId="1" applyNumberFormat="1" applyFont="1" applyFill="1" applyBorder="1" applyAlignment="1">
      <alignment horizontal="center" vertical="center" wrapText="1"/>
    </xf>
    <xf numFmtId="37" fontId="2" fillId="2" borderId="2" xfId="0" applyNumberFormat="1" applyFont="1" applyFill="1" applyBorder="1" applyAlignment="1">
      <alignment horizontal="center" vertical="center" wrapText="1"/>
    </xf>
    <xf numFmtId="37" fontId="2" fillId="2" borderId="3" xfId="0" applyNumberFormat="1" applyFont="1" applyFill="1" applyBorder="1" applyAlignment="1">
      <alignment horizontal="center" vertical="center" wrapText="1"/>
    </xf>
    <xf numFmtId="37" fontId="2" fillId="2" borderId="4" xfId="0" applyNumberFormat="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tabSelected="1" workbookViewId="0">
      <selection activeCell="G4" sqref="G4:G6"/>
    </sheetView>
  </sheetViews>
  <sheetFormatPr defaultRowHeight="15.75" x14ac:dyDescent="0.25"/>
  <cols>
    <col min="1" max="1" width="5.5703125" style="1" customWidth="1"/>
    <col min="2" max="2" width="51.28515625" style="30" customWidth="1"/>
    <col min="3" max="3" width="12.42578125" style="31" customWidth="1"/>
    <col min="4" max="4" width="15.42578125" style="32" customWidth="1"/>
    <col min="5" max="5" width="17.5703125" style="32" customWidth="1"/>
    <col min="6" max="6" width="19.5703125" style="32" customWidth="1"/>
    <col min="7" max="7" width="12.5703125" style="32" customWidth="1"/>
    <col min="8" max="8" width="6.7109375" style="33" customWidth="1"/>
    <col min="9" max="9" width="6.140625" style="33" customWidth="1"/>
    <col min="10" max="10" width="6.7109375" style="34" customWidth="1"/>
    <col min="11" max="11" width="16.5703125" style="35" customWidth="1"/>
    <col min="12" max="12" width="17.85546875" style="35" customWidth="1"/>
    <col min="13" max="13" width="17.7109375" style="35" customWidth="1"/>
    <col min="14" max="14" width="17.42578125" style="36" customWidth="1"/>
    <col min="15" max="15" width="11.140625" style="1" bestFit="1" customWidth="1"/>
    <col min="16" max="16" width="14.85546875" style="2" customWidth="1"/>
    <col min="17" max="17" width="6" style="2" customWidth="1"/>
    <col min="18" max="18" width="7.140625" style="2" customWidth="1"/>
    <col min="19" max="259" width="9.140625" style="2"/>
    <col min="260" max="260" width="5.5703125" style="2" customWidth="1"/>
    <col min="261" max="261" width="51.28515625" style="2" customWidth="1"/>
    <col min="262" max="262" width="12.42578125" style="2" customWidth="1"/>
    <col min="263" max="263" width="15.42578125" style="2" customWidth="1"/>
    <col min="264" max="264" width="12.5703125" style="2" customWidth="1"/>
    <col min="265" max="265" width="6.7109375" style="2" customWidth="1"/>
    <col min="266" max="266" width="5.5703125" style="2" customWidth="1"/>
    <col min="267" max="267" width="6.28515625" style="2" customWidth="1"/>
    <col min="268" max="268" width="6.7109375" style="2" customWidth="1"/>
    <col min="269" max="269" width="17.85546875" style="2" customWidth="1"/>
    <col min="270" max="270" width="13.85546875" style="2" customWidth="1"/>
    <col min="271" max="271" width="11.140625" style="2" bestFit="1" customWidth="1"/>
    <col min="272" max="272" width="14.85546875" style="2" customWidth="1"/>
    <col min="273" max="273" width="6" style="2" customWidth="1"/>
    <col min="274" max="274" width="7.140625" style="2" customWidth="1"/>
    <col min="275" max="515" width="9.140625" style="2"/>
    <col min="516" max="516" width="5.5703125" style="2" customWidth="1"/>
    <col min="517" max="517" width="51.28515625" style="2" customWidth="1"/>
    <col min="518" max="518" width="12.42578125" style="2" customWidth="1"/>
    <col min="519" max="519" width="15.42578125" style="2" customWidth="1"/>
    <col min="520" max="520" width="12.5703125" style="2" customWidth="1"/>
    <col min="521" max="521" width="6.7109375" style="2" customWidth="1"/>
    <col min="522" max="522" width="5.5703125" style="2" customWidth="1"/>
    <col min="523" max="523" width="6.28515625" style="2" customWidth="1"/>
    <col min="524" max="524" width="6.7109375" style="2" customWidth="1"/>
    <col min="525" max="525" width="17.85546875" style="2" customWidth="1"/>
    <col min="526" max="526" width="13.85546875" style="2" customWidth="1"/>
    <col min="527" max="527" width="11.140625" style="2" bestFit="1" customWidth="1"/>
    <col min="528" max="528" width="14.85546875" style="2" customWidth="1"/>
    <col min="529" max="529" width="6" style="2" customWidth="1"/>
    <col min="530" max="530" width="7.140625" style="2" customWidth="1"/>
    <col min="531" max="771" width="9.140625" style="2"/>
    <col min="772" max="772" width="5.5703125" style="2" customWidth="1"/>
    <col min="773" max="773" width="51.28515625" style="2" customWidth="1"/>
    <col min="774" max="774" width="12.42578125" style="2" customWidth="1"/>
    <col min="775" max="775" width="15.42578125" style="2" customWidth="1"/>
    <col min="776" max="776" width="12.5703125" style="2" customWidth="1"/>
    <col min="777" max="777" width="6.7109375" style="2" customWidth="1"/>
    <col min="778" max="778" width="5.5703125" style="2" customWidth="1"/>
    <col min="779" max="779" width="6.28515625" style="2" customWidth="1"/>
    <col min="780" max="780" width="6.7109375" style="2" customWidth="1"/>
    <col min="781" max="781" width="17.85546875" style="2" customWidth="1"/>
    <col min="782" max="782" width="13.85546875" style="2" customWidth="1"/>
    <col min="783" max="783" width="11.140625" style="2" bestFit="1" customWidth="1"/>
    <col min="784" max="784" width="14.85546875" style="2" customWidth="1"/>
    <col min="785" max="785" width="6" style="2" customWidth="1"/>
    <col min="786" max="786" width="7.140625" style="2" customWidth="1"/>
    <col min="787" max="1027" width="9.140625" style="2"/>
    <col min="1028" max="1028" width="5.5703125" style="2" customWidth="1"/>
    <col min="1029" max="1029" width="51.28515625" style="2" customWidth="1"/>
    <col min="1030" max="1030" width="12.42578125" style="2" customWidth="1"/>
    <col min="1031" max="1031" width="15.42578125" style="2" customWidth="1"/>
    <col min="1032" max="1032" width="12.5703125" style="2" customWidth="1"/>
    <col min="1033" max="1033" width="6.7109375" style="2" customWidth="1"/>
    <col min="1034" max="1034" width="5.5703125" style="2" customWidth="1"/>
    <col min="1035" max="1035" width="6.28515625" style="2" customWidth="1"/>
    <col min="1036" max="1036" width="6.7109375" style="2" customWidth="1"/>
    <col min="1037" max="1037" width="17.85546875" style="2" customWidth="1"/>
    <col min="1038" max="1038" width="13.85546875" style="2" customWidth="1"/>
    <col min="1039" max="1039" width="11.140625" style="2" bestFit="1" customWidth="1"/>
    <col min="1040" max="1040" width="14.85546875" style="2" customWidth="1"/>
    <col min="1041" max="1041" width="6" style="2" customWidth="1"/>
    <col min="1042" max="1042" width="7.140625" style="2" customWidth="1"/>
    <col min="1043" max="1283" width="9.140625" style="2"/>
    <col min="1284" max="1284" width="5.5703125" style="2" customWidth="1"/>
    <col min="1285" max="1285" width="51.28515625" style="2" customWidth="1"/>
    <col min="1286" max="1286" width="12.42578125" style="2" customWidth="1"/>
    <col min="1287" max="1287" width="15.42578125" style="2" customWidth="1"/>
    <col min="1288" max="1288" width="12.5703125" style="2" customWidth="1"/>
    <col min="1289" max="1289" width="6.7109375" style="2" customWidth="1"/>
    <col min="1290" max="1290" width="5.5703125" style="2" customWidth="1"/>
    <col min="1291" max="1291" width="6.28515625" style="2" customWidth="1"/>
    <col min="1292" max="1292" width="6.7109375" style="2" customWidth="1"/>
    <col min="1293" max="1293" width="17.85546875" style="2" customWidth="1"/>
    <col min="1294" max="1294" width="13.85546875" style="2" customWidth="1"/>
    <col min="1295" max="1295" width="11.140625" style="2" bestFit="1" customWidth="1"/>
    <col min="1296" max="1296" width="14.85546875" style="2" customWidth="1"/>
    <col min="1297" max="1297" width="6" style="2" customWidth="1"/>
    <col min="1298" max="1298" width="7.140625" style="2" customWidth="1"/>
    <col min="1299" max="1539" width="9.140625" style="2"/>
    <col min="1540" max="1540" width="5.5703125" style="2" customWidth="1"/>
    <col min="1541" max="1541" width="51.28515625" style="2" customWidth="1"/>
    <col min="1542" max="1542" width="12.42578125" style="2" customWidth="1"/>
    <col min="1543" max="1543" width="15.42578125" style="2" customWidth="1"/>
    <col min="1544" max="1544" width="12.5703125" style="2" customWidth="1"/>
    <col min="1545" max="1545" width="6.7109375" style="2" customWidth="1"/>
    <col min="1546" max="1546" width="5.5703125" style="2" customWidth="1"/>
    <col min="1547" max="1547" width="6.28515625" style="2" customWidth="1"/>
    <col min="1548" max="1548" width="6.7109375" style="2" customWidth="1"/>
    <col min="1549" max="1549" width="17.85546875" style="2" customWidth="1"/>
    <col min="1550" max="1550" width="13.85546875" style="2" customWidth="1"/>
    <col min="1551" max="1551" width="11.140625" style="2" bestFit="1" customWidth="1"/>
    <col min="1552" max="1552" width="14.85546875" style="2" customWidth="1"/>
    <col min="1553" max="1553" width="6" style="2" customWidth="1"/>
    <col min="1554" max="1554" width="7.140625" style="2" customWidth="1"/>
    <col min="1555" max="1795" width="9.140625" style="2"/>
    <col min="1796" max="1796" width="5.5703125" style="2" customWidth="1"/>
    <col min="1797" max="1797" width="51.28515625" style="2" customWidth="1"/>
    <col min="1798" max="1798" width="12.42578125" style="2" customWidth="1"/>
    <col min="1799" max="1799" width="15.42578125" style="2" customWidth="1"/>
    <col min="1800" max="1800" width="12.5703125" style="2" customWidth="1"/>
    <col min="1801" max="1801" width="6.7109375" style="2" customWidth="1"/>
    <col min="1802" max="1802" width="5.5703125" style="2" customWidth="1"/>
    <col min="1803" max="1803" width="6.28515625" style="2" customWidth="1"/>
    <col min="1804" max="1804" width="6.7109375" style="2" customWidth="1"/>
    <col min="1805" max="1805" width="17.85546875" style="2" customWidth="1"/>
    <col min="1806" max="1806" width="13.85546875" style="2" customWidth="1"/>
    <col min="1807" max="1807" width="11.140625" style="2" bestFit="1" customWidth="1"/>
    <col min="1808" max="1808" width="14.85546875" style="2" customWidth="1"/>
    <col min="1809" max="1809" width="6" style="2" customWidth="1"/>
    <col min="1810" max="1810" width="7.140625" style="2" customWidth="1"/>
    <col min="1811" max="2051" width="9.140625" style="2"/>
    <col min="2052" max="2052" width="5.5703125" style="2" customWidth="1"/>
    <col min="2053" max="2053" width="51.28515625" style="2" customWidth="1"/>
    <col min="2054" max="2054" width="12.42578125" style="2" customWidth="1"/>
    <col min="2055" max="2055" width="15.42578125" style="2" customWidth="1"/>
    <col min="2056" max="2056" width="12.5703125" style="2" customWidth="1"/>
    <col min="2057" max="2057" width="6.7109375" style="2" customWidth="1"/>
    <col min="2058" max="2058" width="5.5703125" style="2" customWidth="1"/>
    <col min="2059" max="2059" width="6.28515625" style="2" customWidth="1"/>
    <col min="2060" max="2060" width="6.7109375" style="2" customWidth="1"/>
    <col min="2061" max="2061" width="17.85546875" style="2" customWidth="1"/>
    <col min="2062" max="2062" width="13.85546875" style="2" customWidth="1"/>
    <col min="2063" max="2063" width="11.140625" style="2" bestFit="1" customWidth="1"/>
    <col min="2064" max="2064" width="14.85546875" style="2" customWidth="1"/>
    <col min="2065" max="2065" width="6" style="2" customWidth="1"/>
    <col min="2066" max="2066" width="7.140625" style="2" customWidth="1"/>
    <col min="2067" max="2307" width="9.140625" style="2"/>
    <col min="2308" max="2308" width="5.5703125" style="2" customWidth="1"/>
    <col min="2309" max="2309" width="51.28515625" style="2" customWidth="1"/>
    <col min="2310" max="2310" width="12.42578125" style="2" customWidth="1"/>
    <col min="2311" max="2311" width="15.42578125" style="2" customWidth="1"/>
    <col min="2312" max="2312" width="12.5703125" style="2" customWidth="1"/>
    <col min="2313" max="2313" width="6.7109375" style="2" customWidth="1"/>
    <col min="2314" max="2314" width="5.5703125" style="2" customWidth="1"/>
    <col min="2315" max="2315" width="6.28515625" style="2" customWidth="1"/>
    <col min="2316" max="2316" width="6.7109375" style="2" customWidth="1"/>
    <col min="2317" max="2317" width="17.85546875" style="2" customWidth="1"/>
    <col min="2318" max="2318" width="13.85546875" style="2" customWidth="1"/>
    <col min="2319" max="2319" width="11.140625" style="2" bestFit="1" customWidth="1"/>
    <col min="2320" max="2320" width="14.85546875" style="2" customWidth="1"/>
    <col min="2321" max="2321" width="6" style="2" customWidth="1"/>
    <col min="2322" max="2322" width="7.140625" style="2" customWidth="1"/>
    <col min="2323" max="2563" width="9.140625" style="2"/>
    <col min="2564" max="2564" width="5.5703125" style="2" customWidth="1"/>
    <col min="2565" max="2565" width="51.28515625" style="2" customWidth="1"/>
    <col min="2566" max="2566" width="12.42578125" style="2" customWidth="1"/>
    <col min="2567" max="2567" width="15.42578125" style="2" customWidth="1"/>
    <col min="2568" max="2568" width="12.5703125" style="2" customWidth="1"/>
    <col min="2569" max="2569" width="6.7109375" style="2" customWidth="1"/>
    <col min="2570" max="2570" width="5.5703125" style="2" customWidth="1"/>
    <col min="2571" max="2571" width="6.28515625" style="2" customWidth="1"/>
    <col min="2572" max="2572" width="6.7109375" style="2" customWidth="1"/>
    <col min="2573" max="2573" width="17.85546875" style="2" customWidth="1"/>
    <col min="2574" max="2574" width="13.85546875" style="2" customWidth="1"/>
    <col min="2575" max="2575" width="11.140625" style="2" bestFit="1" customWidth="1"/>
    <col min="2576" max="2576" width="14.85546875" style="2" customWidth="1"/>
    <col min="2577" max="2577" width="6" style="2" customWidth="1"/>
    <col min="2578" max="2578" width="7.140625" style="2" customWidth="1"/>
    <col min="2579" max="2819" width="9.140625" style="2"/>
    <col min="2820" max="2820" width="5.5703125" style="2" customWidth="1"/>
    <col min="2821" max="2821" width="51.28515625" style="2" customWidth="1"/>
    <col min="2822" max="2822" width="12.42578125" style="2" customWidth="1"/>
    <col min="2823" max="2823" width="15.42578125" style="2" customWidth="1"/>
    <col min="2824" max="2824" width="12.5703125" style="2" customWidth="1"/>
    <col min="2825" max="2825" width="6.7109375" style="2" customWidth="1"/>
    <col min="2826" max="2826" width="5.5703125" style="2" customWidth="1"/>
    <col min="2827" max="2827" width="6.28515625" style="2" customWidth="1"/>
    <col min="2828" max="2828" width="6.7109375" style="2" customWidth="1"/>
    <col min="2829" max="2829" width="17.85546875" style="2" customWidth="1"/>
    <col min="2830" max="2830" width="13.85546875" style="2" customWidth="1"/>
    <col min="2831" max="2831" width="11.140625" style="2" bestFit="1" customWidth="1"/>
    <col min="2832" max="2832" width="14.85546875" style="2" customWidth="1"/>
    <col min="2833" max="2833" width="6" style="2" customWidth="1"/>
    <col min="2834" max="2834" width="7.140625" style="2" customWidth="1"/>
    <col min="2835" max="3075" width="9.140625" style="2"/>
    <col min="3076" max="3076" width="5.5703125" style="2" customWidth="1"/>
    <col min="3077" max="3077" width="51.28515625" style="2" customWidth="1"/>
    <col min="3078" max="3078" width="12.42578125" style="2" customWidth="1"/>
    <col min="3079" max="3079" width="15.42578125" style="2" customWidth="1"/>
    <col min="3080" max="3080" width="12.5703125" style="2" customWidth="1"/>
    <col min="3081" max="3081" width="6.7109375" style="2" customWidth="1"/>
    <col min="3082" max="3082" width="5.5703125" style="2" customWidth="1"/>
    <col min="3083" max="3083" width="6.28515625" style="2" customWidth="1"/>
    <col min="3084" max="3084" width="6.7109375" style="2" customWidth="1"/>
    <col min="3085" max="3085" width="17.85546875" style="2" customWidth="1"/>
    <col min="3086" max="3086" width="13.85546875" style="2" customWidth="1"/>
    <col min="3087" max="3087" width="11.140625" style="2" bestFit="1" customWidth="1"/>
    <col min="3088" max="3088" width="14.85546875" style="2" customWidth="1"/>
    <col min="3089" max="3089" width="6" style="2" customWidth="1"/>
    <col min="3090" max="3090" width="7.140625" style="2" customWidth="1"/>
    <col min="3091" max="3331" width="9.140625" style="2"/>
    <col min="3332" max="3332" width="5.5703125" style="2" customWidth="1"/>
    <col min="3333" max="3333" width="51.28515625" style="2" customWidth="1"/>
    <col min="3334" max="3334" width="12.42578125" style="2" customWidth="1"/>
    <col min="3335" max="3335" width="15.42578125" style="2" customWidth="1"/>
    <col min="3336" max="3336" width="12.5703125" style="2" customWidth="1"/>
    <col min="3337" max="3337" width="6.7109375" style="2" customWidth="1"/>
    <col min="3338" max="3338" width="5.5703125" style="2" customWidth="1"/>
    <col min="3339" max="3339" width="6.28515625" style="2" customWidth="1"/>
    <col min="3340" max="3340" width="6.7109375" style="2" customWidth="1"/>
    <col min="3341" max="3341" width="17.85546875" style="2" customWidth="1"/>
    <col min="3342" max="3342" width="13.85546875" style="2" customWidth="1"/>
    <col min="3343" max="3343" width="11.140625" style="2" bestFit="1" customWidth="1"/>
    <col min="3344" max="3344" width="14.85546875" style="2" customWidth="1"/>
    <col min="3345" max="3345" width="6" style="2" customWidth="1"/>
    <col min="3346" max="3346" width="7.140625" style="2" customWidth="1"/>
    <col min="3347" max="3587" width="9.140625" style="2"/>
    <col min="3588" max="3588" width="5.5703125" style="2" customWidth="1"/>
    <col min="3589" max="3589" width="51.28515625" style="2" customWidth="1"/>
    <col min="3590" max="3590" width="12.42578125" style="2" customWidth="1"/>
    <col min="3591" max="3591" width="15.42578125" style="2" customWidth="1"/>
    <col min="3592" max="3592" width="12.5703125" style="2" customWidth="1"/>
    <col min="3593" max="3593" width="6.7109375" style="2" customWidth="1"/>
    <col min="3594" max="3594" width="5.5703125" style="2" customWidth="1"/>
    <col min="3595" max="3595" width="6.28515625" style="2" customWidth="1"/>
    <col min="3596" max="3596" width="6.7109375" style="2" customWidth="1"/>
    <col min="3597" max="3597" width="17.85546875" style="2" customWidth="1"/>
    <col min="3598" max="3598" width="13.85546875" style="2" customWidth="1"/>
    <col min="3599" max="3599" width="11.140625" style="2" bestFit="1" customWidth="1"/>
    <col min="3600" max="3600" width="14.85546875" style="2" customWidth="1"/>
    <col min="3601" max="3601" width="6" style="2" customWidth="1"/>
    <col min="3602" max="3602" width="7.140625" style="2" customWidth="1"/>
    <col min="3603" max="3843" width="9.140625" style="2"/>
    <col min="3844" max="3844" width="5.5703125" style="2" customWidth="1"/>
    <col min="3845" max="3845" width="51.28515625" style="2" customWidth="1"/>
    <col min="3846" max="3846" width="12.42578125" style="2" customWidth="1"/>
    <col min="3847" max="3847" width="15.42578125" style="2" customWidth="1"/>
    <col min="3848" max="3848" width="12.5703125" style="2" customWidth="1"/>
    <col min="3849" max="3849" width="6.7109375" style="2" customWidth="1"/>
    <col min="3850" max="3850" width="5.5703125" style="2" customWidth="1"/>
    <col min="3851" max="3851" width="6.28515625" style="2" customWidth="1"/>
    <col min="3852" max="3852" width="6.7109375" style="2" customWidth="1"/>
    <col min="3853" max="3853" width="17.85546875" style="2" customWidth="1"/>
    <col min="3854" max="3854" width="13.85546875" style="2" customWidth="1"/>
    <col min="3855" max="3855" width="11.140625" style="2" bestFit="1" customWidth="1"/>
    <col min="3856" max="3856" width="14.85546875" style="2" customWidth="1"/>
    <col min="3857" max="3857" width="6" style="2" customWidth="1"/>
    <col min="3858" max="3858" width="7.140625" style="2" customWidth="1"/>
    <col min="3859" max="4099" width="9.140625" style="2"/>
    <col min="4100" max="4100" width="5.5703125" style="2" customWidth="1"/>
    <col min="4101" max="4101" width="51.28515625" style="2" customWidth="1"/>
    <col min="4102" max="4102" width="12.42578125" style="2" customWidth="1"/>
    <col min="4103" max="4103" width="15.42578125" style="2" customWidth="1"/>
    <col min="4104" max="4104" width="12.5703125" style="2" customWidth="1"/>
    <col min="4105" max="4105" width="6.7109375" style="2" customWidth="1"/>
    <col min="4106" max="4106" width="5.5703125" style="2" customWidth="1"/>
    <col min="4107" max="4107" width="6.28515625" style="2" customWidth="1"/>
    <col min="4108" max="4108" width="6.7109375" style="2" customWidth="1"/>
    <col min="4109" max="4109" width="17.85546875" style="2" customWidth="1"/>
    <col min="4110" max="4110" width="13.85546875" style="2" customWidth="1"/>
    <col min="4111" max="4111" width="11.140625" style="2" bestFit="1" customWidth="1"/>
    <col min="4112" max="4112" width="14.85546875" style="2" customWidth="1"/>
    <col min="4113" max="4113" width="6" style="2" customWidth="1"/>
    <col min="4114" max="4114" width="7.140625" style="2" customWidth="1"/>
    <col min="4115" max="4355" width="9.140625" style="2"/>
    <col min="4356" max="4356" width="5.5703125" style="2" customWidth="1"/>
    <col min="4357" max="4357" width="51.28515625" style="2" customWidth="1"/>
    <col min="4358" max="4358" width="12.42578125" style="2" customWidth="1"/>
    <col min="4359" max="4359" width="15.42578125" style="2" customWidth="1"/>
    <col min="4360" max="4360" width="12.5703125" style="2" customWidth="1"/>
    <col min="4361" max="4361" width="6.7109375" style="2" customWidth="1"/>
    <col min="4362" max="4362" width="5.5703125" style="2" customWidth="1"/>
    <col min="4363" max="4363" width="6.28515625" style="2" customWidth="1"/>
    <col min="4364" max="4364" width="6.7109375" style="2" customWidth="1"/>
    <col min="4365" max="4365" width="17.85546875" style="2" customWidth="1"/>
    <col min="4366" max="4366" width="13.85546875" style="2" customWidth="1"/>
    <col min="4367" max="4367" width="11.140625" style="2" bestFit="1" customWidth="1"/>
    <col min="4368" max="4368" width="14.85546875" style="2" customWidth="1"/>
    <col min="4369" max="4369" width="6" style="2" customWidth="1"/>
    <col min="4370" max="4370" width="7.140625" style="2" customWidth="1"/>
    <col min="4371" max="4611" width="9.140625" style="2"/>
    <col min="4612" max="4612" width="5.5703125" style="2" customWidth="1"/>
    <col min="4613" max="4613" width="51.28515625" style="2" customWidth="1"/>
    <col min="4614" max="4614" width="12.42578125" style="2" customWidth="1"/>
    <col min="4615" max="4615" width="15.42578125" style="2" customWidth="1"/>
    <col min="4616" max="4616" width="12.5703125" style="2" customWidth="1"/>
    <col min="4617" max="4617" width="6.7109375" style="2" customWidth="1"/>
    <col min="4618" max="4618" width="5.5703125" style="2" customWidth="1"/>
    <col min="4619" max="4619" width="6.28515625" style="2" customWidth="1"/>
    <col min="4620" max="4620" width="6.7109375" style="2" customWidth="1"/>
    <col min="4621" max="4621" width="17.85546875" style="2" customWidth="1"/>
    <col min="4622" max="4622" width="13.85546875" style="2" customWidth="1"/>
    <col min="4623" max="4623" width="11.140625" style="2" bestFit="1" customWidth="1"/>
    <col min="4624" max="4624" width="14.85546875" style="2" customWidth="1"/>
    <col min="4625" max="4625" width="6" style="2" customWidth="1"/>
    <col min="4626" max="4626" width="7.140625" style="2" customWidth="1"/>
    <col min="4627" max="4867" width="9.140625" style="2"/>
    <col min="4868" max="4868" width="5.5703125" style="2" customWidth="1"/>
    <col min="4869" max="4869" width="51.28515625" style="2" customWidth="1"/>
    <col min="4870" max="4870" width="12.42578125" style="2" customWidth="1"/>
    <col min="4871" max="4871" width="15.42578125" style="2" customWidth="1"/>
    <col min="4872" max="4872" width="12.5703125" style="2" customWidth="1"/>
    <col min="4873" max="4873" width="6.7109375" style="2" customWidth="1"/>
    <col min="4874" max="4874" width="5.5703125" style="2" customWidth="1"/>
    <col min="4875" max="4875" width="6.28515625" style="2" customWidth="1"/>
    <col min="4876" max="4876" width="6.7109375" style="2" customWidth="1"/>
    <col min="4877" max="4877" width="17.85546875" style="2" customWidth="1"/>
    <col min="4878" max="4878" width="13.85546875" style="2" customWidth="1"/>
    <col min="4879" max="4879" width="11.140625" style="2" bestFit="1" customWidth="1"/>
    <col min="4880" max="4880" width="14.85546875" style="2" customWidth="1"/>
    <col min="4881" max="4881" width="6" style="2" customWidth="1"/>
    <col min="4882" max="4882" width="7.140625" style="2" customWidth="1"/>
    <col min="4883" max="5123" width="9.140625" style="2"/>
    <col min="5124" max="5124" width="5.5703125" style="2" customWidth="1"/>
    <col min="5125" max="5125" width="51.28515625" style="2" customWidth="1"/>
    <col min="5126" max="5126" width="12.42578125" style="2" customWidth="1"/>
    <col min="5127" max="5127" width="15.42578125" style="2" customWidth="1"/>
    <col min="5128" max="5128" width="12.5703125" style="2" customWidth="1"/>
    <col min="5129" max="5129" width="6.7109375" style="2" customWidth="1"/>
    <col min="5130" max="5130" width="5.5703125" style="2" customWidth="1"/>
    <col min="5131" max="5131" width="6.28515625" style="2" customWidth="1"/>
    <col min="5132" max="5132" width="6.7109375" style="2" customWidth="1"/>
    <col min="5133" max="5133" width="17.85546875" style="2" customWidth="1"/>
    <col min="5134" max="5134" width="13.85546875" style="2" customWidth="1"/>
    <col min="5135" max="5135" width="11.140625" style="2" bestFit="1" customWidth="1"/>
    <col min="5136" max="5136" width="14.85546875" style="2" customWidth="1"/>
    <col min="5137" max="5137" width="6" style="2" customWidth="1"/>
    <col min="5138" max="5138" width="7.140625" style="2" customWidth="1"/>
    <col min="5139" max="5379" width="9.140625" style="2"/>
    <col min="5380" max="5380" width="5.5703125" style="2" customWidth="1"/>
    <col min="5381" max="5381" width="51.28515625" style="2" customWidth="1"/>
    <col min="5382" max="5382" width="12.42578125" style="2" customWidth="1"/>
    <col min="5383" max="5383" width="15.42578125" style="2" customWidth="1"/>
    <col min="5384" max="5384" width="12.5703125" style="2" customWidth="1"/>
    <col min="5385" max="5385" width="6.7109375" style="2" customWidth="1"/>
    <col min="5386" max="5386" width="5.5703125" style="2" customWidth="1"/>
    <col min="5387" max="5387" width="6.28515625" style="2" customWidth="1"/>
    <col min="5388" max="5388" width="6.7109375" style="2" customWidth="1"/>
    <col min="5389" max="5389" width="17.85546875" style="2" customWidth="1"/>
    <col min="5390" max="5390" width="13.85546875" style="2" customWidth="1"/>
    <col min="5391" max="5391" width="11.140625" style="2" bestFit="1" customWidth="1"/>
    <col min="5392" max="5392" width="14.85546875" style="2" customWidth="1"/>
    <col min="5393" max="5393" width="6" style="2" customWidth="1"/>
    <col min="5394" max="5394" width="7.140625" style="2" customWidth="1"/>
    <col min="5395" max="5635" width="9.140625" style="2"/>
    <col min="5636" max="5636" width="5.5703125" style="2" customWidth="1"/>
    <col min="5637" max="5637" width="51.28515625" style="2" customWidth="1"/>
    <col min="5638" max="5638" width="12.42578125" style="2" customWidth="1"/>
    <col min="5639" max="5639" width="15.42578125" style="2" customWidth="1"/>
    <col min="5640" max="5640" width="12.5703125" style="2" customWidth="1"/>
    <col min="5641" max="5641" width="6.7109375" style="2" customWidth="1"/>
    <col min="5642" max="5642" width="5.5703125" style="2" customWidth="1"/>
    <col min="5643" max="5643" width="6.28515625" style="2" customWidth="1"/>
    <col min="5644" max="5644" width="6.7109375" style="2" customWidth="1"/>
    <col min="5645" max="5645" width="17.85546875" style="2" customWidth="1"/>
    <col min="5646" max="5646" width="13.85546875" style="2" customWidth="1"/>
    <col min="5647" max="5647" width="11.140625" style="2" bestFit="1" customWidth="1"/>
    <col min="5648" max="5648" width="14.85546875" style="2" customWidth="1"/>
    <col min="5649" max="5649" width="6" style="2" customWidth="1"/>
    <col min="5650" max="5650" width="7.140625" style="2" customWidth="1"/>
    <col min="5651" max="5891" width="9.140625" style="2"/>
    <col min="5892" max="5892" width="5.5703125" style="2" customWidth="1"/>
    <col min="5893" max="5893" width="51.28515625" style="2" customWidth="1"/>
    <col min="5894" max="5894" width="12.42578125" style="2" customWidth="1"/>
    <col min="5895" max="5895" width="15.42578125" style="2" customWidth="1"/>
    <col min="5896" max="5896" width="12.5703125" style="2" customWidth="1"/>
    <col min="5897" max="5897" width="6.7109375" style="2" customWidth="1"/>
    <col min="5898" max="5898" width="5.5703125" style="2" customWidth="1"/>
    <col min="5899" max="5899" width="6.28515625" style="2" customWidth="1"/>
    <col min="5900" max="5900" width="6.7109375" style="2" customWidth="1"/>
    <col min="5901" max="5901" width="17.85546875" style="2" customWidth="1"/>
    <col min="5902" max="5902" width="13.85546875" style="2" customWidth="1"/>
    <col min="5903" max="5903" width="11.140625" style="2" bestFit="1" customWidth="1"/>
    <col min="5904" max="5904" width="14.85546875" style="2" customWidth="1"/>
    <col min="5905" max="5905" width="6" style="2" customWidth="1"/>
    <col min="5906" max="5906" width="7.140625" style="2" customWidth="1"/>
    <col min="5907" max="6147" width="9.140625" style="2"/>
    <col min="6148" max="6148" width="5.5703125" style="2" customWidth="1"/>
    <col min="6149" max="6149" width="51.28515625" style="2" customWidth="1"/>
    <col min="6150" max="6150" width="12.42578125" style="2" customWidth="1"/>
    <col min="6151" max="6151" width="15.42578125" style="2" customWidth="1"/>
    <col min="6152" max="6152" width="12.5703125" style="2" customWidth="1"/>
    <col min="6153" max="6153" width="6.7109375" style="2" customWidth="1"/>
    <col min="6154" max="6154" width="5.5703125" style="2" customWidth="1"/>
    <col min="6155" max="6155" width="6.28515625" style="2" customWidth="1"/>
    <col min="6156" max="6156" width="6.7109375" style="2" customWidth="1"/>
    <col min="6157" max="6157" width="17.85546875" style="2" customWidth="1"/>
    <col min="6158" max="6158" width="13.85546875" style="2" customWidth="1"/>
    <col min="6159" max="6159" width="11.140625" style="2" bestFit="1" customWidth="1"/>
    <col min="6160" max="6160" width="14.85546875" style="2" customWidth="1"/>
    <col min="6161" max="6161" width="6" style="2" customWidth="1"/>
    <col min="6162" max="6162" width="7.140625" style="2" customWidth="1"/>
    <col min="6163" max="6403" width="9.140625" style="2"/>
    <col min="6404" max="6404" width="5.5703125" style="2" customWidth="1"/>
    <col min="6405" max="6405" width="51.28515625" style="2" customWidth="1"/>
    <col min="6406" max="6406" width="12.42578125" style="2" customWidth="1"/>
    <col min="6407" max="6407" width="15.42578125" style="2" customWidth="1"/>
    <col min="6408" max="6408" width="12.5703125" style="2" customWidth="1"/>
    <col min="6409" max="6409" width="6.7109375" style="2" customWidth="1"/>
    <col min="6410" max="6410" width="5.5703125" style="2" customWidth="1"/>
    <col min="6411" max="6411" width="6.28515625" style="2" customWidth="1"/>
    <col min="6412" max="6412" width="6.7109375" style="2" customWidth="1"/>
    <col min="6413" max="6413" width="17.85546875" style="2" customWidth="1"/>
    <col min="6414" max="6414" width="13.85546875" style="2" customWidth="1"/>
    <col min="6415" max="6415" width="11.140625" style="2" bestFit="1" customWidth="1"/>
    <col min="6416" max="6416" width="14.85546875" style="2" customWidth="1"/>
    <col min="6417" max="6417" width="6" style="2" customWidth="1"/>
    <col min="6418" max="6418" width="7.140625" style="2" customWidth="1"/>
    <col min="6419" max="6659" width="9.140625" style="2"/>
    <col min="6660" max="6660" width="5.5703125" style="2" customWidth="1"/>
    <col min="6661" max="6661" width="51.28515625" style="2" customWidth="1"/>
    <col min="6662" max="6662" width="12.42578125" style="2" customWidth="1"/>
    <col min="6663" max="6663" width="15.42578125" style="2" customWidth="1"/>
    <col min="6664" max="6664" width="12.5703125" style="2" customWidth="1"/>
    <col min="6665" max="6665" width="6.7109375" style="2" customWidth="1"/>
    <col min="6666" max="6666" width="5.5703125" style="2" customWidth="1"/>
    <col min="6667" max="6667" width="6.28515625" style="2" customWidth="1"/>
    <col min="6668" max="6668" width="6.7109375" style="2" customWidth="1"/>
    <col min="6669" max="6669" width="17.85546875" style="2" customWidth="1"/>
    <col min="6670" max="6670" width="13.85546875" style="2" customWidth="1"/>
    <col min="6671" max="6671" width="11.140625" style="2" bestFit="1" customWidth="1"/>
    <col min="6672" max="6672" width="14.85546875" style="2" customWidth="1"/>
    <col min="6673" max="6673" width="6" style="2" customWidth="1"/>
    <col min="6674" max="6674" width="7.140625" style="2" customWidth="1"/>
    <col min="6675" max="6915" width="9.140625" style="2"/>
    <col min="6916" max="6916" width="5.5703125" style="2" customWidth="1"/>
    <col min="6917" max="6917" width="51.28515625" style="2" customWidth="1"/>
    <col min="6918" max="6918" width="12.42578125" style="2" customWidth="1"/>
    <col min="6919" max="6919" width="15.42578125" style="2" customWidth="1"/>
    <col min="6920" max="6920" width="12.5703125" style="2" customWidth="1"/>
    <col min="6921" max="6921" width="6.7109375" style="2" customWidth="1"/>
    <col min="6922" max="6922" width="5.5703125" style="2" customWidth="1"/>
    <col min="6923" max="6923" width="6.28515625" style="2" customWidth="1"/>
    <col min="6924" max="6924" width="6.7109375" style="2" customWidth="1"/>
    <col min="6925" max="6925" width="17.85546875" style="2" customWidth="1"/>
    <col min="6926" max="6926" width="13.85546875" style="2" customWidth="1"/>
    <col min="6927" max="6927" width="11.140625" style="2" bestFit="1" customWidth="1"/>
    <col min="6928" max="6928" width="14.85546875" style="2" customWidth="1"/>
    <col min="6929" max="6929" width="6" style="2" customWidth="1"/>
    <col min="6930" max="6930" width="7.140625" style="2" customWidth="1"/>
    <col min="6931" max="7171" width="9.140625" style="2"/>
    <col min="7172" max="7172" width="5.5703125" style="2" customWidth="1"/>
    <col min="7173" max="7173" width="51.28515625" style="2" customWidth="1"/>
    <col min="7174" max="7174" width="12.42578125" style="2" customWidth="1"/>
    <col min="7175" max="7175" width="15.42578125" style="2" customWidth="1"/>
    <col min="7176" max="7176" width="12.5703125" style="2" customWidth="1"/>
    <col min="7177" max="7177" width="6.7109375" style="2" customWidth="1"/>
    <col min="7178" max="7178" width="5.5703125" style="2" customWidth="1"/>
    <col min="7179" max="7179" width="6.28515625" style="2" customWidth="1"/>
    <col min="7180" max="7180" width="6.7109375" style="2" customWidth="1"/>
    <col min="7181" max="7181" width="17.85546875" style="2" customWidth="1"/>
    <col min="7182" max="7182" width="13.85546875" style="2" customWidth="1"/>
    <col min="7183" max="7183" width="11.140625" style="2" bestFit="1" customWidth="1"/>
    <col min="7184" max="7184" width="14.85546875" style="2" customWidth="1"/>
    <col min="7185" max="7185" width="6" style="2" customWidth="1"/>
    <col min="7186" max="7186" width="7.140625" style="2" customWidth="1"/>
    <col min="7187" max="7427" width="9.140625" style="2"/>
    <col min="7428" max="7428" width="5.5703125" style="2" customWidth="1"/>
    <col min="7429" max="7429" width="51.28515625" style="2" customWidth="1"/>
    <col min="7430" max="7430" width="12.42578125" style="2" customWidth="1"/>
    <col min="7431" max="7431" width="15.42578125" style="2" customWidth="1"/>
    <col min="7432" max="7432" width="12.5703125" style="2" customWidth="1"/>
    <col min="7433" max="7433" width="6.7109375" style="2" customWidth="1"/>
    <col min="7434" max="7434" width="5.5703125" style="2" customWidth="1"/>
    <col min="7435" max="7435" width="6.28515625" style="2" customWidth="1"/>
    <col min="7436" max="7436" width="6.7109375" style="2" customWidth="1"/>
    <col min="7437" max="7437" width="17.85546875" style="2" customWidth="1"/>
    <col min="7438" max="7438" width="13.85546875" style="2" customWidth="1"/>
    <col min="7439" max="7439" width="11.140625" style="2" bestFit="1" customWidth="1"/>
    <col min="7440" max="7440" width="14.85546875" style="2" customWidth="1"/>
    <col min="7441" max="7441" width="6" style="2" customWidth="1"/>
    <col min="7442" max="7442" width="7.140625" style="2" customWidth="1"/>
    <col min="7443" max="7683" width="9.140625" style="2"/>
    <col min="7684" max="7684" width="5.5703125" style="2" customWidth="1"/>
    <col min="7685" max="7685" width="51.28515625" style="2" customWidth="1"/>
    <col min="7686" max="7686" width="12.42578125" style="2" customWidth="1"/>
    <col min="7687" max="7687" width="15.42578125" style="2" customWidth="1"/>
    <col min="7688" max="7688" width="12.5703125" style="2" customWidth="1"/>
    <col min="7689" max="7689" width="6.7109375" style="2" customWidth="1"/>
    <col min="7690" max="7690" width="5.5703125" style="2" customWidth="1"/>
    <col min="7691" max="7691" width="6.28515625" style="2" customWidth="1"/>
    <col min="7692" max="7692" width="6.7109375" style="2" customWidth="1"/>
    <col min="7693" max="7693" width="17.85546875" style="2" customWidth="1"/>
    <col min="7694" max="7694" width="13.85546875" style="2" customWidth="1"/>
    <col min="7695" max="7695" width="11.140625" style="2" bestFit="1" customWidth="1"/>
    <col min="7696" max="7696" width="14.85546875" style="2" customWidth="1"/>
    <col min="7697" max="7697" width="6" style="2" customWidth="1"/>
    <col min="7698" max="7698" width="7.140625" style="2" customWidth="1"/>
    <col min="7699" max="7939" width="9.140625" style="2"/>
    <col min="7940" max="7940" width="5.5703125" style="2" customWidth="1"/>
    <col min="7941" max="7941" width="51.28515625" style="2" customWidth="1"/>
    <col min="7942" max="7942" width="12.42578125" style="2" customWidth="1"/>
    <col min="7943" max="7943" width="15.42578125" style="2" customWidth="1"/>
    <col min="7944" max="7944" width="12.5703125" style="2" customWidth="1"/>
    <col min="7945" max="7945" width="6.7109375" style="2" customWidth="1"/>
    <col min="7946" max="7946" width="5.5703125" style="2" customWidth="1"/>
    <col min="7947" max="7947" width="6.28515625" style="2" customWidth="1"/>
    <col min="7948" max="7948" width="6.7109375" style="2" customWidth="1"/>
    <col min="7949" max="7949" width="17.85546875" style="2" customWidth="1"/>
    <col min="7950" max="7950" width="13.85546875" style="2" customWidth="1"/>
    <col min="7951" max="7951" width="11.140625" style="2" bestFit="1" customWidth="1"/>
    <col min="7952" max="7952" width="14.85546875" style="2" customWidth="1"/>
    <col min="7953" max="7953" width="6" style="2" customWidth="1"/>
    <col min="7954" max="7954" width="7.140625" style="2" customWidth="1"/>
    <col min="7955" max="8195" width="9.140625" style="2"/>
    <col min="8196" max="8196" width="5.5703125" style="2" customWidth="1"/>
    <col min="8197" max="8197" width="51.28515625" style="2" customWidth="1"/>
    <col min="8198" max="8198" width="12.42578125" style="2" customWidth="1"/>
    <col min="8199" max="8199" width="15.42578125" style="2" customWidth="1"/>
    <col min="8200" max="8200" width="12.5703125" style="2" customWidth="1"/>
    <col min="8201" max="8201" width="6.7109375" style="2" customWidth="1"/>
    <col min="8202" max="8202" width="5.5703125" style="2" customWidth="1"/>
    <col min="8203" max="8203" width="6.28515625" style="2" customWidth="1"/>
    <col min="8204" max="8204" width="6.7109375" style="2" customWidth="1"/>
    <col min="8205" max="8205" width="17.85546875" style="2" customWidth="1"/>
    <col min="8206" max="8206" width="13.85546875" style="2" customWidth="1"/>
    <col min="8207" max="8207" width="11.140625" style="2" bestFit="1" customWidth="1"/>
    <col min="8208" max="8208" width="14.85546875" style="2" customWidth="1"/>
    <col min="8209" max="8209" width="6" style="2" customWidth="1"/>
    <col min="8210" max="8210" width="7.140625" style="2" customWidth="1"/>
    <col min="8211" max="8451" width="9.140625" style="2"/>
    <col min="8452" max="8452" width="5.5703125" style="2" customWidth="1"/>
    <col min="8453" max="8453" width="51.28515625" style="2" customWidth="1"/>
    <col min="8454" max="8454" width="12.42578125" style="2" customWidth="1"/>
    <col min="8455" max="8455" width="15.42578125" style="2" customWidth="1"/>
    <col min="8456" max="8456" width="12.5703125" style="2" customWidth="1"/>
    <col min="8457" max="8457" width="6.7109375" style="2" customWidth="1"/>
    <col min="8458" max="8458" width="5.5703125" style="2" customWidth="1"/>
    <col min="8459" max="8459" width="6.28515625" style="2" customWidth="1"/>
    <col min="8460" max="8460" width="6.7109375" style="2" customWidth="1"/>
    <col min="8461" max="8461" width="17.85546875" style="2" customWidth="1"/>
    <col min="8462" max="8462" width="13.85546875" style="2" customWidth="1"/>
    <col min="8463" max="8463" width="11.140625" style="2" bestFit="1" customWidth="1"/>
    <col min="8464" max="8464" width="14.85546875" style="2" customWidth="1"/>
    <col min="8465" max="8465" width="6" style="2" customWidth="1"/>
    <col min="8466" max="8466" width="7.140625" style="2" customWidth="1"/>
    <col min="8467" max="8707" width="9.140625" style="2"/>
    <col min="8708" max="8708" width="5.5703125" style="2" customWidth="1"/>
    <col min="8709" max="8709" width="51.28515625" style="2" customWidth="1"/>
    <col min="8710" max="8710" width="12.42578125" style="2" customWidth="1"/>
    <col min="8711" max="8711" width="15.42578125" style="2" customWidth="1"/>
    <col min="8712" max="8712" width="12.5703125" style="2" customWidth="1"/>
    <col min="8713" max="8713" width="6.7109375" style="2" customWidth="1"/>
    <col min="8714" max="8714" width="5.5703125" style="2" customWidth="1"/>
    <col min="8715" max="8715" width="6.28515625" style="2" customWidth="1"/>
    <col min="8716" max="8716" width="6.7109375" style="2" customWidth="1"/>
    <col min="8717" max="8717" width="17.85546875" style="2" customWidth="1"/>
    <col min="8718" max="8718" width="13.85546875" style="2" customWidth="1"/>
    <col min="8719" max="8719" width="11.140625" style="2" bestFit="1" customWidth="1"/>
    <col min="8720" max="8720" width="14.85546875" style="2" customWidth="1"/>
    <col min="8721" max="8721" width="6" style="2" customWidth="1"/>
    <col min="8722" max="8722" width="7.140625" style="2" customWidth="1"/>
    <col min="8723" max="8963" width="9.140625" style="2"/>
    <col min="8964" max="8964" width="5.5703125" style="2" customWidth="1"/>
    <col min="8965" max="8965" width="51.28515625" style="2" customWidth="1"/>
    <col min="8966" max="8966" width="12.42578125" style="2" customWidth="1"/>
    <col min="8967" max="8967" width="15.42578125" style="2" customWidth="1"/>
    <col min="8968" max="8968" width="12.5703125" style="2" customWidth="1"/>
    <col min="8969" max="8969" width="6.7109375" style="2" customWidth="1"/>
    <col min="8970" max="8970" width="5.5703125" style="2" customWidth="1"/>
    <col min="8971" max="8971" width="6.28515625" style="2" customWidth="1"/>
    <col min="8972" max="8972" width="6.7109375" style="2" customWidth="1"/>
    <col min="8973" max="8973" width="17.85546875" style="2" customWidth="1"/>
    <col min="8974" max="8974" width="13.85546875" style="2" customWidth="1"/>
    <col min="8975" max="8975" width="11.140625" style="2" bestFit="1" customWidth="1"/>
    <col min="8976" max="8976" width="14.85546875" style="2" customWidth="1"/>
    <col min="8977" max="8977" width="6" style="2" customWidth="1"/>
    <col min="8978" max="8978" width="7.140625" style="2" customWidth="1"/>
    <col min="8979" max="9219" width="9.140625" style="2"/>
    <col min="9220" max="9220" width="5.5703125" style="2" customWidth="1"/>
    <col min="9221" max="9221" width="51.28515625" style="2" customWidth="1"/>
    <col min="9222" max="9222" width="12.42578125" style="2" customWidth="1"/>
    <col min="9223" max="9223" width="15.42578125" style="2" customWidth="1"/>
    <col min="9224" max="9224" width="12.5703125" style="2" customWidth="1"/>
    <col min="9225" max="9225" width="6.7109375" style="2" customWidth="1"/>
    <col min="9226" max="9226" width="5.5703125" style="2" customWidth="1"/>
    <col min="9227" max="9227" width="6.28515625" style="2" customWidth="1"/>
    <col min="9228" max="9228" width="6.7109375" style="2" customWidth="1"/>
    <col min="9229" max="9229" width="17.85546875" style="2" customWidth="1"/>
    <col min="9230" max="9230" width="13.85546875" style="2" customWidth="1"/>
    <col min="9231" max="9231" width="11.140625" style="2" bestFit="1" customWidth="1"/>
    <col min="9232" max="9232" width="14.85546875" style="2" customWidth="1"/>
    <col min="9233" max="9233" width="6" style="2" customWidth="1"/>
    <col min="9234" max="9234" width="7.140625" style="2" customWidth="1"/>
    <col min="9235" max="9475" width="9.140625" style="2"/>
    <col min="9476" max="9476" width="5.5703125" style="2" customWidth="1"/>
    <col min="9477" max="9477" width="51.28515625" style="2" customWidth="1"/>
    <col min="9478" max="9478" width="12.42578125" style="2" customWidth="1"/>
    <col min="9479" max="9479" width="15.42578125" style="2" customWidth="1"/>
    <col min="9480" max="9480" width="12.5703125" style="2" customWidth="1"/>
    <col min="9481" max="9481" width="6.7109375" style="2" customWidth="1"/>
    <col min="9482" max="9482" width="5.5703125" style="2" customWidth="1"/>
    <col min="9483" max="9483" width="6.28515625" style="2" customWidth="1"/>
    <col min="9484" max="9484" width="6.7109375" style="2" customWidth="1"/>
    <col min="9485" max="9485" width="17.85546875" style="2" customWidth="1"/>
    <col min="9486" max="9486" width="13.85546875" style="2" customWidth="1"/>
    <col min="9487" max="9487" width="11.140625" style="2" bestFit="1" customWidth="1"/>
    <col min="9488" max="9488" width="14.85546875" style="2" customWidth="1"/>
    <col min="9489" max="9489" width="6" style="2" customWidth="1"/>
    <col min="9490" max="9490" width="7.140625" style="2" customWidth="1"/>
    <col min="9491" max="9731" width="9.140625" style="2"/>
    <col min="9732" max="9732" width="5.5703125" style="2" customWidth="1"/>
    <col min="9733" max="9733" width="51.28515625" style="2" customWidth="1"/>
    <col min="9734" max="9734" width="12.42578125" style="2" customWidth="1"/>
    <col min="9735" max="9735" width="15.42578125" style="2" customWidth="1"/>
    <col min="9736" max="9736" width="12.5703125" style="2" customWidth="1"/>
    <col min="9737" max="9737" width="6.7109375" style="2" customWidth="1"/>
    <col min="9738" max="9738" width="5.5703125" style="2" customWidth="1"/>
    <col min="9739" max="9739" width="6.28515625" style="2" customWidth="1"/>
    <col min="9740" max="9740" width="6.7109375" style="2" customWidth="1"/>
    <col min="9741" max="9741" width="17.85546875" style="2" customWidth="1"/>
    <col min="9742" max="9742" width="13.85546875" style="2" customWidth="1"/>
    <col min="9743" max="9743" width="11.140625" style="2" bestFit="1" customWidth="1"/>
    <col min="9744" max="9744" width="14.85546875" style="2" customWidth="1"/>
    <col min="9745" max="9745" width="6" style="2" customWidth="1"/>
    <col min="9746" max="9746" width="7.140625" style="2" customWidth="1"/>
    <col min="9747" max="9987" width="9.140625" style="2"/>
    <col min="9988" max="9988" width="5.5703125" style="2" customWidth="1"/>
    <col min="9989" max="9989" width="51.28515625" style="2" customWidth="1"/>
    <col min="9990" max="9990" width="12.42578125" style="2" customWidth="1"/>
    <col min="9991" max="9991" width="15.42578125" style="2" customWidth="1"/>
    <col min="9992" max="9992" width="12.5703125" style="2" customWidth="1"/>
    <col min="9993" max="9993" width="6.7109375" style="2" customWidth="1"/>
    <col min="9994" max="9994" width="5.5703125" style="2" customWidth="1"/>
    <col min="9995" max="9995" width="6.28515625" style="2" customWidth="1"/>
    <col min="9996" max="9996" width="6.7109375" style="2" customWidth="1"/>
    <col min="9997" max="9997" width="17.85546875" style="2" customWidth="1"/>
    <col min="9998" max="9998" width="13.85546875" style="2" customWidth="1"/>
    <col min="9999" max="9999" width="11.140625" style="2" bestFit="1" customWidth="1"/>
    <col min="10000" max="10000" width="14.85546875" style="2" customWidth="1"/>
    <col min="10001" max="10001" width="6" style="2" customWidth="1"/>
    <col min="10002" max="10002" width="7.140625" style="2" customWidth="1"/>
    <col min="10003" max="10243" width="9.140625" style="2"/>
    <col min="10244" max="10244" width="5.5703125" style="2" customWidth="1"/>
    <col min="10245" max="10245" width="51.28515625" style="2" customWidth="1"/>
    <col min="10246" max="10246" width="12.42578125" style="2" customWidth="1"/>
    <col min="10247" max="10247" width="15.42578125" style="2" customWidth="1"/>
    <col min="10248" max="10248" width="12.5703125" style="2" customWidth="1"/>
    <col min="10249" max="10249" width="6.7109375" style="2" customWidth="1"/>
    <col min="10250" max="10250" width="5.5703125" style="2" customWidth="1"/>
    <col min="10251" max="10251" width="6.28515625" style="2" customWidth="1"/>
    <col min="10252" max="10252" width="6.7109375" style="2" customWidth="1"/>
    <col min="10253" max="10253" width="17.85546875" style="2" customWidth="1"/>
    <col min="10254" max="10254" width="13.85546875" style="2" customWidth="1"/>
    <col min="10255" max="10255" width="11.140625" style="2" bestFit="1" customWidth="1"/>
    <col min="10256" max="10256" width="14.85546875" style="2" customWidth="1"/>
    <col min="10257" max="10257" width="6" style="2" customWidth="1"/>
    <col min="10258" max="10258" width="7.140625" style="2" customWidth="1"/>
    <col min="10259" max="10499" width="9.140625" style="2"/>
    <col min="10500" max="10500" width="5.5703125" style="2" customWidth="1"/>
    <col min="10501" max="10501" width="51.28515625" style="2" customWidth="1"/>
    <col min="10502" max="10502" width="12.42578125" style="2" customWidth="1"/>
    <col min="10503" max="10503" width="15.42578125" style="2" customWidth="1"/>
    <col min="10504" max="10504" width="12.5703125" style="2" customWidth="1"/>
    <col min="10505" max="10505" width="6.7109375" style="2" customWidth="1"/>
    <col min="10506" max="10506" width="5.5703125" style="2" customWidth="1"/>
    <col min="10507" max="10507" width="6.28515625" style="2" customWidth="1"/>
    <col min="10508" max="10508" width="6.7109375" style="2" customWidth="1"/>
    <col min="10509" max="10509" width="17.85546875" style="2" customWidth="1"/>
    <col min="10510" max="10510" width="13.85546875" style="2" customWidth="1"/>
    <col min="10511" max="10511" width="11.140625" style="2" bestFit="1" customWidth="1"/>
    <col min="10512" max="10512" width="14.85546875" style="2" customWidth="1"/>
    <col min="10513" max="10513" width="6" style="2" customWidth="1"/>
    <col min="10514" max="10514" width="7.140625" style="2" customWidth="1"/>
    <col min="10515" max="10755" width="9.140625" style="2"/>
    <col min="10756" max="10756" width="5.5703125" style="2" customWidth="1"/>
    <col min="10757" max="10757" width="51.28515625" style="2" customWidth="1"/>
    <col min="10758" max="10758" width="12.42578125" style="2" customWidth="1"/>
    <col min="10759" max="10759" width="15.42578125" style="2" customWidth="1"/>
    <col min="10760" max="10760" width="12.5703125" style="2" customWidth="1"/>
    <col min="10761" max="10761" width="6.7109375" style="2" customWidth="1"/>
    <col min="10762" max="10762" width="5.5703125" style="2" customWidth="1"/>
    <col min="10763" max="10763" width="6.28515625" style="2" customWidth="1"/>
    <col min="10764" max="10764" width="6.7109375" style="2" customWidth="1"/>
    <col min="10765" max="10765" width="17.85546875" style="2" customWidth="1"/>
    <col min="10766" max="10766" width="13.85546875" style="2" customWidth="1"/>
    <col min="10767" max="10767" width="11.140625" style="2" bestFit="1" customWidth="1"/>
    <col min="10768" max="10768" width="14.85546875" style="2" customWidth="1"/>
    <col min="10769" max="10769" width="6" style="2" customWidth="1"/>
    <col min="10770" max="10770" width="7.140625" style="2" customWidth="1"/>
    <col min="10771" max="11011" width="9.140625" style="2"/>
    <col min="11012" max="11012" width="5.5703125" style="2" customWidth="1"/>
    <col min="11013" max="11013" width="51.28515625" style="2" customWidth="1"/>
    <col min="11014" max="11014" width="12.42578125" style="2" customWidth="1"/>
    <col min="11015" max="11015" width="15.42578125" style="2" customWidth="1"/>
    <col min="11016" max="11016" width="12.5703125" style="2" customWidth="1"/>
    <col min="11017" max="11017" width="6.7109375" style="2" customWidth="1"/>
    <col min="11018" max="11018" width="5.5703125" style="2" customWidth="1"/>
    <col min="11019" max="11019" width="6.28515625" style="2" customWidth="1"/>
    <col min="11020" max="11020" width="6.7109375" style="2" customWidth="1"/>
    <col min="11021" max="11021" width="17.85546875" style="2" customWidth="1"/>
    <col min="11022" max="11022" width="13.85546875" style="2" customWidth="1"/>
    <col min="11023" max="11023" width="11.140625" style="2" bestFit="1" customWidth="1"/>
    <col min="11024" max="11024" width="14.85546875" style="2" customWidth="1"/>
    <col min="11025" max="11025" width="6" style="2" customWidth="1"/>
    <col min="11026" max="11026" width="7.140625" style="2" customWidth="1"/>
    <col min="11027" max="11267" width="9.140625" style="2"/>
    <col min="11268" max="11268" width="5.5703125" style="2" customWidth="1"/>
    <col min="11269" max="11269" width="51.28515625" style="2" customWidth="1"/>
    <col min="11270" max="11270" width="12.42578125" style="2" customWidth="1"/>
    <col min="11271" max="11271" width="15.42578125" style="2" customWidth="1"/>
    <col min="11272" max="11272" width="12.5703125" style="2" customWidth="1"/>
    <col min="11273" max="11273" width="6.7109375" style="2" customWidth="1"/>
    <col min="11274" max="11274" width="5.5703125" style="2" customWidth="1"/>
    <col min="11275" max="11275" width="6.28515625" style="2" customWidth="1"/>
    <col min="11276" max="11276" width="6.7109375" style="2" customWidth="1"/>
    <col min="11277" max="11277" width="17.85546875" style="2" customWidth="1"/>
    <col min="11278" max="11278" width="13.85546875" style="2" customWidth="1"/>
    <col min="11279" max="11279" width="11.140625" style="2" bestFit="1" customWidth="1"/>
    <col min="11280" max="11280" width="14.85546875" style="2" customWidth="1"/>
    <col min="11281" max="11281" width="6" style="2" customWidth="1"/>
    <col min="11282" max="11282" width="7.140625" style="2" customWidth="1"/>
    <col min="11283" max="11523" width="9.140625" style="2"/>
    <col min="11524" max="11524" width="5.5703125" style="2" customWidth="1"/>
    <col min="11525" max="11525" width="51.28515625" style="2" customWidth="1"/>
    <col min="11526" max="11526" width="12.42578125" style="2" customWidth="1"/>
    <col min="11527" max="11527" width="15.42578125" style="2" customWidth="1"/>
    <col min="11528" max="11528" width="12.5703125" style="2" customWidth="1"/>
    <col min="11529" max="11529" width="6.7109375" style="2" customWidth="1"/>
    <col min="11530" max="11530" width="5.5703125" style="2" customWidth="1"/>
    <col min="11531" max="11531" width="6.28515625" style="2" customWidth="1"/>
    <col min="11532" max="11532" width="6.7109375" style="2" customWidth="1"/>
    <col min="11533" max="11533" width="17.85546875" style="2" customWidth="1"/>
    <col min="11534" max="11534" width="13.85546875" style="2" customWidth="1"/>
    <col min="11535" max="11535" width="11.140625" style="2" bestFit="1" customWidth="1"/>
    <col min="11536" max="11536" width="14.85546875" style="2" customWidth="1"/>
    <col min="11537" max="11537" width="6" style="2" customWidth="1"/>
    <col min="11538" max="11538" width="7.140625" style="2" customWidth="1"/>
    <col min="11539" max="11779" width="9.140625" style="2"/>
    <col min="11780" max="11780" width="5.5703125" style="2" customWidth="1"/>
    <col min="11781" max="11781" width="51.28515625" style="2" customWidth="1"/>
    <col min="11782" max="11782" width="12.42578125" style="2" customWidth="1"/>
    <col min="11783" max="11783" width="15.42578125" style="2" customWidth="1"/>
    <col min="11784" max="11784" width="12.5703125" style="2" customWidth="1"/>
    <col min="11785" max="11785" width="6.7109375" style="2" customWidth="1"/>
    <col min="11786" max="11786" width="5.5703125" style="2" customWidth="1"/>
    <col min="11787" max="11787" width="6.28515625" style="2" customWidth="1"/>
    <col min="11788" max="11788" width="6.7109375" style="2" customWidth="1"/>
    <col min="11789" max="11789" width="17.85546875" style="2" customWidth="1"/>
    <col min="11790" max="11790" width="13.85546875" style="2" customWidth="1"/>
    <col min="11791" max="11791" width="11.140625" style="2" bestFit="1" customWidth="1"/>
    <col min="11792" max="11792" width="14.85546875" style="2" customWidth="1"/>
    <col min="11793" max="11793" width="6" style="2" customWidth="1"/>
    <col min="11794" max="11794" width="7.140625" style="2" customWidth="1"/>
    <col min="11795" max="12035" width="9.140625" style="2"/>
    <col min="12036" max="12036" width="5.5703125" style="2" customWidth="1"/>
    <col min="12037" max="12037" width="51.28515625" style="2" customWidth="1"/>
    <col min="12038" max="12038" width="12.42578125" style="2" customWidth="1"/>
    <col min="12039" max="12039" width="15.42578125" style="2" customWidth="1"/>
    <col min="12040" max="12040" width="12.5703125" style="2" customWidth="1"/>
    <col min="12041" max="12041" width="6.7109375" style="2" customWidth="1"/>
    <col min="12042" max="12042" width="5.5703125" style="2" customWidth="1"/>
    <col min="12043" max="12043" width="6.28515625" style="2" customWidth="1"/>
    <col min="12044" max="12044" width="6.7109375" style="2" customWidth="1"/>
    <col min="12045" max="12045" width="17.85546875" style="2" customWidth="1"/>
    <col min="12046" max="12046" width="13.85546875" style="2" customWidth="1"/>
    <col min="12047" max="12047" width="11.140625" style="2" bestFit="1" customWidth="1"/>
    <col min="12048" max="12048" width="14.85546875" style="2" customWidth="1"/>
    <col min="12049" max="12049" width="6" style="2" customWidth="1"/>
    <col min="12050" max="12050" width="7.140625" style="2" customWidth="1"/>
    <col min="12051" max="12291" width="9.140625" style="2"/>
    <col min="12292" max="12292" width="5.5703125" style="2" customWidth="1"/>
    <col min="12293" max="12293" width="51.28515625" style="2" customWidth="1"/>
    <col min="12294" max="12294" width="12.42578125" style="2" customWidth="1"/>
    <col min="12295" max="12295" width="15.42578125" style="2" customWidth="1"/>
    <col min="12296" max="12296" width="12.5703125" style="2" customWidth="1"/>
    <col min="12297" max="12297" width="6.7109375" style="2" customWidth="1"/>
    <col min="12298" max="12298" width="5.5703125" style="2" customWidth="1"/>
    <col min="12299" max="12299" width="6.28515625" style="2" customWidth="1"/>
    <col min="12300" max="12300" width="6.7109375" style="2" customWidth="1"/>
    <col min="12301" max="12301" width="17.85546875" style="2" customWidth="1"/>
    <col min="12302" max="12302" width="13.85546875" style="2" customWidth="1"/>
    <col min="12303" max="12303" width="11.140625" style="2" bestFit="1" customWidth="1"/>
    <col min="12304" max="12304" width="14.85546875" style="2" customWidth="1"/>
    <col min="12305" max="12305" width="6" style="2" customWidth="1"/>
    <col min="12306" max="12306" width="7.140625" style="2" customWidth="1"/>
    <col min="12307" max="12547" width="9.140625" style="2"/>
    <col min="12548" max="12548" width="5.5703125" style="2" customWidth="1"/>
    <col min="12549" max="12549" width="51.28515625" style="2" customWidth="1"/>
    <col min="12550" max="12550" width="12.42578125" style="2" customWidth="1"/>
    <col min="12551" max="12551" width="15.42578125" style="2" customWidth="1"/>
    <col min="12552" max="12552" width="12.5703125" style="2" customWidth="1"/>
    <col min="12553" max="12553" width="6.7109375" style="2" customWidth="1"/>
    <col min="12554" max="12554" width="5.5703125" style="2" customWidth="1"/>
    <col min="12555" max="12555" width="6.28515625" style="2" customWidth="1"/>
    <col min="12556" max="12556" width="6.7109375" style="2" customWidth="1"/>
    <col min="12557" max="12557" width="17.85546875" style="2" customWidth="1"/>
    <col min="12558" max="12558" width="13.85546875" style="2" customWidth="1"/>
    <col min="12559" max="12559" width="11.140625" style="2" bestFit="1" customWidth="1"/>
    <col min="12560" max="12560" width="14.85546875" style="2" customWidth="1"/>
    <col min="12561" max="12561" width="6" style="2" customWidth="1"/>
    <col min="12562" max="12562" width="7.140625" style="2" customWidth="1"/>
    <col min="12563" max="12803" width="9.140625" style="2"/>
    <col min="12804" max="12804" width="5.5703125" style="2" customWidth="1"/>
    <col min="12805" max="12805" width="51.28515625" style="2" customWidth="1"/>
    <col min="12806" max="12806" width="12.42578125" style="2" customWidth="1"/>
    <col min="12807" max="12807" width="15.42578125" style="2" customWidth="1"/>
    <col min="12808" max="12808" width="12.5703125" style="2" customWidth="1"/>
    <col min="12809" max="12809" width="6.7109375" style="2" customWidth="1"/>
    <col min="12810" max="12810" width="5.5703125" style="2" customWidth="1"/>
    <col min="12811" max="12811" width="6.28515625" style="2" customWidth="1"/>
    <col min="12812" max="12812" width="6.7109375" style="2" customWidth="1"/>
    <col min="12813" max="12813" width="17.85546875" style="2" customWidth="1"/>
    <col min="12814" max="12814" width="13.85546875" style="2" customWidth="1"/>
    <col min="12815" max="12815" width="11.140625" style="2" bestFit="1" customWidth="1"/>
    <col min="12816" max="12816" width="14.85546875" style="2" customWidth="1"/>
    <col min="12817" max="12817" width="6" style="2" customWidth="1"/>
    <col min="12818" max="12818" width="7.140625" style="2" customWidth="1"/>
    <col min="12819" max="13059" width="9.140625" style="2"/>
    <col min="13060" max="13060" width="5.5703125" style="2" customWidth="1"/>
    <col min="13061" max="13061" width="51.28515625" style="2" customWidth="1"/>
    <col min="13062" max="13062" width="12.42578125" style="2" customWidth="1"/>
    <col min="13063" max="13063" width="15.42578125" style="2" customWidth="1"/>
    <col min="13064" max="13064" width="12.5703125" style="2" customWidth="1"/>
    <col min="13065" max="13065" width="6.7109375" style="2" customWidth="1"/>
    <col min="13066" max="13066" width="5.5703125" style="2" customWidth="1"/>
    <col min="13067" max="13067" width="6.28515625" style="2" customWidth="1"/>
    <col min="13068" max="13068" width="6.7109375" style="2" customWidth="1"/>
    <col min="13069" max="13069" width="17.85546875" style="2" customWidth="1"/>
    <col min="13070" max="13070" width="13.85546875" style="2" customWidth="1"/>
    <col min="13071" max="13071" width="11.140625" style="2" bestFit="1" customWidth="1"/>
    <col min="13072" max="13072" width="14.85546875" style="2" customWidth="1"/>
    <col min="13073" max="13073" width="6" style="2" customWidth="1"/>
    <col min="13074" max="13074" width="7.140625" style="2" customWidth="1"/>
    <col min="13075" max="13315" width="9.140625" style="2"/>
    <col min="13316" max="13316" width="5.5703125" style="2" customWidth="1"/>
    <col min="13317" max="13317" width="51.28515625" style="2" customWidth="1"/>
    <col min="13318" max="13318" width="12.42578125" style="2" customWidth="1"/>
    <col min="13319" max="13319" width="15.42578125" style="2" customWidth="1"/>
    <col min="13320" max="13320" width="12.5703125" style="2" customWidth="1"/>
    <col min="13321" max="13321" width="6.7109375" style="2" customWidth="1"/>
    <col min="13322" max="13322" width="5.5703125" style="2" customWidth="1"/>
    <col min="13323" max="13323" width="6.28515625" style="2" customWidth="1"/>
    <col min="13324" max="13324" width="6.7109375" style="2" customWidth="1"/>
    <col min="13325" max="13325" width="17.85546875" style="2" customWidth="1"/>
    <col min="13326" max="13326" width="13.85546875" style="2" customWidth="1"/>
    <col min="13327" max="13327" width="11.140625" style="2" bestFit="1" customWidth="1"/>
    <col min="13328" max="13328" width="14.85546875" style="2" customWidth="1"/>
    <col min="13329" max="13329" width="6" style="2" customWidth="1"/>
    <col min="13330" max="13330" width="7.140625" style="2" customWidth="1"/>
    <col min="13331" max="13571" width="9.140625" style="2"/>
    <col min="13572" max="13572" width="5.5703125" style="2" customWidth="1"/>
    <col min="13573" max="13573" width="51.28515625" style="2" customWidth="1"/>
    <col min="13574" max="13574" width="12.42578125" style="2" customWidth="1"/>
    <col min="13575" max="13575" width="15.42578125" style="2" customWidth="1"/>
    <col min="13576" max="13576" width="12.5703125" style="2" customWidth="1"/>
    <col min="13577" max="13577" width="6.7109375" style="2" customWidth="1"/>
    <col min="13578" max="13578" width="5.5703125" style="2" customWidth="1"/>
    <col min="13579" max="13579" width="6.28515625" style="2" customWidth="1"/>
    <col min="13580" max="13580" width="6.7109375" style="2" customWidth="1"/>
    <col min="13581" max="13581" width="17.85546875" style="2" customWidth="1"/>
    <col min="13582" max="13582" width="13.85546875" style="2" customWidth="1"/>
    <col min="13583" max="13583" width="11.140625" style="2" bestFit="1" customWidth="1"/>
    <col min="13584" max="13584" width="14.85546875" style="2" customWidth="1"/>
    <col min="13585" max="13585" width="6" style="2" customWidth="1"/>
    <col min="13586" max="13586" width="7.140625" style="2" customWidth="1"/>
    <col min="13587" max="13827" width="9.140625" style="2"/>
    <col min="13828" max="13828" width="5.5703125" style="2" customWidth="1"/>
    <col min="13829" max="13829" width="51.28515625" style="2" customWidth="1"/>
    <col min="13830" max="13830" width="12.42578125" style="2" customWidth="1"/>
    <col min="13831" max="13831" width="15.42578125" style="2" customWidth="1"/>
    <col min="13832" max="13832" width="12.5703125" style="2" customWidth="1"/>
    <col min="13833" max="13833" width="6.7109375" style="2" customWidth="1"/>
    <col min="13834" max="13834" width="5.5703125" style="2" customWidth="1"/>
    <col min="13835" max="13835" width="6.28515625" style="2" customWidth="1"/>
    <col min="13836" max="13836" width="6.7109375" style="2" customWidth="1"/>
    <col min="13837" max="13837" width="17.85546875" style="2" customWidth="1"/>
    <col min="13838" max="13838" width="13.85546875" style="2" customWidth="1"/>
    <col min="13839" max="13839" width="11.140625" style="2" bestFit="1" customWidth="1"/>
    <col min="13840" max="13840" width="14.85546875" style="2" customWidth="1"/>
    <col min="13841" max="13841" width="6" style="2" customWidth="1"/>
    <col min="13842" max="13842" width="7.140625" style="2" customWidth="1"/>
    <col min="13843" max="14083" width="9.140625" style="2"/>
    <col min="14084" max="14084" width="5.5703125" style="2" customWidth="1"/>
    <col min="14085" max="14085" width="51.28515625" style="2" customWidth="1"/>
    <col min="14086" max="14086" width="12.42578125" style="2" customWidth="1"/>
    <col min="14087" max="14087" width="15.42578125" style="2" customWidth="1"/>
    <col min="14088" max="14088" width="12.5703125" style="2" customWidth="1"/>
    <col min="14089" max="14089" width="6.7109375" style="2" customWidth="1"/>
    <col min="14090" max="14090" width="5.5703125" style="2" customWidth="1"/>
    <col min="14091" max="14091" width="6.28515625" style="2" customWidth="1"/>
    <col min="14092" max="14092" width="6.7109375" style="2" customWidth="1"/>
    <col min="14093" max="14093" width="17.85546875" style="2" customWidth="1"/>
    <col min="14094" max="14094" width="13.85546875" style="2" customWidth="1"/>
    <col min="14095" max="14095" width="11.140625" style="2" bestFit="1" customWidth="1"/>
    <col min="14096" max="14096" width="14.85546875" style="2" customWidth="1"/>
    <col min="14097" max="14097" width="6" style="2" customWidth="1"/>
    <col min="14098" max="14098" width="7.140625" style="2" customWidth="1"/>
    <col min="14099" max="14339" width="9.140625" style="2"/>
    <col min="14340" max="14340" width="5.5703125" style="2" customWidth="1"/>
    <col min="14341" max="14341" width="51.28515625" style="2" customWidth="1"/>
    <col min="14342" max="14342" width="12.42578125" style="2" customWidth="1"/>
    <col min="14343" max="14343" width="15.42578125" style="2" customWidth="1"/>
    <col min="14344" max="14344" width="12.5703125" style="2" customWidth="1"/>
    <col min="14345" max="14345" width="6.7109375" style="2" customWidth="1"/>
    <col min="14346" max="14346" width="5.5703125" style="2" customWidth="1"/>
    <col min="14347" max="14347" width="6.28515625" style="2" customWidth="1"/>
    <col min="14348" max="14348" width="6.7109375" style="2" customWidth="1"/>
    <col min="14349" max="14349" width="17.85546875" style="2" customWidth="1"/>
    <col min="14350" max="14350" width="13.85546875" style="2" customWidth="1"/>
    <col min="14351" max="14351" width="11.140625" style="2" bestFit="1" customWidth="1"/>
    <col min="14352" max="14352" width="14.85546875" style="2" customWidth="1"/>
    <col min="14353" max="14353" width="6" style="2" customWidth="1"/>
    <col min="14354" max="14354" width="7.140625" style="2" customWidth="1"/>
    <col min="14355" max="14595" width="9.140625" style="2"/>
    <col min="14596" max="14596" width="5.5703125" style="2" customWidth="1"/>
    <col min="14597" max="14597" width="51.28515625" style="2" customWidth="1"/>
    <col min="14598" max="14598" width="12.42578125" style="2" customWidth="1"/>
    <col min="14599" max="14599" width="15.42578125" style="2" customWidth="1"/>
    <col min="14600" max="14600" width="12.5703125" style="2" customWidth="1"/>
    <col min="14601" max="14601" width="6.7109375" style="2" customWidth="1"/>
    <col min="14602" max="14602" width="5.5703125" style="2" customWidth="1"/>
    <col min="14603" max="14603" width="6.28515625" style="2" customWidth="1"/>
    <col min="14604" max="14604" width="6.7109375" style="2" customWidth="1"/>
    <col min="14605" max="14605" width="17.85546875" style="2" customWidth="1"/>
    <col min="14606" max="14606" width="13.85546875" style="2" customWidth="1"/>
    <col min="14607" max="14607" width="11.140625" style="2" bestFit="1" customWidth="1"/>
    <col min="14608" max="14608" width="14.85546875" style="2" customWidth="1"/>
    <col min="14609" max="14609" width="6" style="2" customWidth="1"/>
    <col min="14610" max="14610" width="7.140625" style="2" customWidth="1"/>
    <col min="14611" max="14851" width="9.140625" style="2"/>
    <col min="14852" max="14852" width="5.5703125" style="2" customWidth="1"/>
    <col min="14853" max="14853" width="51.28515625" style="2" customWidth="1"/>
    <col min="14854" max="14854" width="12.42578125" style="2" customWidth="1"/>
    <col min="14855" max="14855" width="15.42578125" style="2" customWidth="1"/>
    <col min="14856" max="14856" width="12.5703125" style="2" customWidth="1"/>
    <col min="14857" max="14857" width="6.7109375" style="2" customWidth="1"/>
    <col min="14858" max="14858" width="5.5703125" style="2" customWidth="1"/>
    <col min="14859" max="14859" width="6.28515625" style="2" customWidth="1"/>
    <col min="14860" max="14860" width="6.7109375" style="2" customWidth="1"/>
    <col min="14861" max="14861" width="17.85546875" style="2" customWidth="1"/>
    <col min="14862" max="14862" width="13.85546875" style="2" customWidth="1"/>
    <col min="14863" max="14863" width="11.140625" style="2" bestFit="1" customWidth="1"/>
    <col min="14864" max="14864" width="14.85546875" style="2" customWidth="1"/>
    <col min="14865" max="14865" width="6" style="2" customWidth="1"/>
    <col min="14866" max="14866" width="7.140625" style="2" customWidth="1"/>
    <col min="14867" max="15107" width="9.140625" style="2"/>
    <col min="15108" max="15108" width="5.5703125" style="2" customWidth="1"/>
    <col min="15109" max="15109" width="51.28515625" style="2" customWidth="1"/>
    <col min="15110" max="15110" width="12.42578125" style="2" customWidth="1"/>
    <col min="15111" max="15111" width="15.42578125" style="2" customWidth="1"/>
    <col min="15112" max="15112" width="12.5703125" style="2" customWidth="1"/>
    <col min="15113" max="15113" width="6.7109375" style="2" customWidth="1"/>
    <col min="15114" max="15114" width="5.5703125" style="2" customWidth="1"/>
    <col min="15115" max="15115" width="6.28515625" style="2" customWidth="1"/>
    <col min="15116" max="15116" width="6.7109375" style="2" customWidth="1"/>
    <col min="15117" max="15117" width="17.85546875" style="2" customWidth="1"/>
    <col min="15118" max="15118" width="13.85546875" style="2" customWidth="1"/>
    <col min="15119" max="15119" width="11.140625" style="2" bestFit="1" customWidth="1"/>
    <col min="15120" max="15120" width="14.85546875" style="2" customWidth="1"/>
    <col min="15121" max="15121" width="6" style="2" customWidth="1"/>
    <col min="15122" max="15122" width="7.140625" style="2" customWidth="1"/>
    <col min="15123" max="15363" width="9.140625" style="2"/>
    <col min="15364" max="15364" width="5.5703125" style="2" customWidth="1"/>
    <col min="15365" max="15365" width="51.28515625" style="2" customWidth="1"/>
    <col min="15366" max="15366" width="12.42578125" style="2" customWidth="1"/>
    <col min="15367" max="15367" width="15.42578125" style="2" customWidth="1"/>
    <col min="15368" max="15368" width="12.5703125" style="2" customWidth="1"/>
    <col min="15369" max="15369" width="6.7109375" style="2" customWidth="1"/>
    <col min="15370" max="15370" width="5.5703125" style="2" customWidth="1"/>
    <col min="15371" max="15371" width="6.28515625" style="2" customWidth="1"/>
    <col min="15372" max="15372" width="6.7109375" style="2" customWidth="1"/>
    <col min="15373" max="15373" width="17.85546875" style="2" customWidth="1"/>
    <col min="15374" max="15374" width="13.85546875" style="2" customWidth="1"/>
    <col min="15375" max="15375" width="11.140625" style="2" bestFit="1" customWidth="1"/>
    <col min="15376" max="15376" width="14.85546875" style="2" customWidth="1"/>
    <col min="15377" max="15377" width="6" style="2" customWidth="1"/>
    <col min="15378" max="15378" width="7.140625" style="2" customWidth="1"/>
    <col min="15379" max="15619" width="9.140625" style="2"/>
    <col min="15620" max="15620" width="5.5703125" style="2" customWidth="1"/>
    <col min="15621" max="15621" width="51.28515625" style="2" customWidth="1"/>
    <col min="15622" max="15622" width="12.42578125" style="2" customWidth="1"/>
    <col min="15623" max="15623" width="15.42578125" style="2" customWidth="1"/>
    <col min="15624" max="15624" width="12.5703125" style="2" customWidth="1"/>
    <col min="15625" max="15625" width="6.7109375" style="2" customWidth="1"/>
    <col min="15626" max="15626" width="5.5703125" style="2" customWidth="1"/>
    <col min="15627" max="15627" width="6.28515625" style="2" customWidth="1"/>
    <col min="15628" max="15628" width="6.7109375" style="2" customWidth="1"/>
    <col min="15629" max="15629" width="17.85546875" style="2" customWidth="1"/>
    <col min="15630" max="15630" width="13.85546875" style="2" customWidth="1"/>
    <col min="15631" max="15631" width="11.140625" style="2" bestFit="1" customWidth="1"/>
    <col min="15632" max="15632" width="14.85546875" style="2" customWidth="1"/>
    <col min="15633" max="15633" width="6" style="2" customWidth="1"/>
    <col min="15634" max="15634" width="7.140625" style="2" customWidth="1"/>
    <col min="15635" max="15875" width="9.140625" style="2"/>
    <col min="15876" max="15876" width="5.5703125" style="2" customWidth="1"/>
    <col min="15877" max="15877" width="51.28515625" style="2" customWidth="1"/>
    <col min="15878" max="15878" width="12.42578125" style="2" customWidth="1"/>
    <col min="15879" max="15879" width="15.42578125" style="2" customWidth="1"/>
    <col min="15880" max="15880" width="12.5703125" style="2" customWidth="1"/>
    <col min="15881" max="15881" width="6.7109375" style="2" customWidth="1"/>
    <col min="15882" max="15882" width="5.5703125" style="2" customWidth="1"/>
    <col min="15883" max="15883" width="6.28515625" style="2" customWidth="1"/>
    <col min="15884" max="15884" width="6.7109375" style="2" customWidth="1"/>
    <col min="15885" max="15885" width="17.85546875" style="2" customWidth="1"/>
    <col min="15886" max="15886" width="13.85546875" style="2" customWidth="1"/>
    <col min="15887" max="15887" width="11.140625" style="2" bestFit="1" customWidth="1"/>
    <col min="15888" max="15888" width="14.85546875" style="2" customWidth="1"/>
    <col min="15889" max="15889" width="6" style="2" customWidth="1"/>
    <col min="15890" max="15890" width="7.140625" style="2" customWidth="1"/>
    <col min="15891" max="16131" width="9.140625" style="2"/>
    <col min="16132" max="16132" width="5.5703125" style="2" customWidth="1"/>
    <col min="16133" max="16133" width="51.28515625" style="2" customWidth="1"/>
    <col min="16134" max="16134" width="12.42578125" style="2" customWidth="1"/>
    <col min="16135" max="16135" width="15.42578125" style="2" customWidth="1"/>
    <col min="16136" max="16136" width="12.5703125" style="2" customWidth="1"/>
    <col min="16137" max="16137" width="6.7109375" style="2" customWidth="1"/>
    <col min="16138" max="16138" width="5.5703125" style="2" customWidth="1"/>
    <col min="16139" max="16139" width="6.28515625" style="2" customWidth="1"/>
    <col min="16140" max="16140" width="6.7109375" style="2" customWidth="1"/>
    <col min="16141" max="16141" width="17.85546875" style="2" customWidth="1"/>
    <col min="16142" max="16142" width="13.85546875" style="2" customWidth="1"/>
    <col min="16143" max="16143" width="11.140625" style="2" bestFit="1" customWidth="1"/>
    <col min="16144" max="16144" width="14.85546875" style="2" customWidth="1"/>
    <col min="16145" max="16145" width="6" style="2" customWidth="1"/>
    <col min="16146" max="16146" width="7.140625" style="2" customWidth="1"/>
    <col min="16147" max="16384" width="9.140625" style="2"/>
  </cols>
  <sheetData>
    <row r="1" spans="1:14" ht="21.75" customHeight="1" x14ac:dyDescent="0.25">
      <c r="A1" s="49"/>
      <c r="B1" s="49"/>
      <c r="C1" s="49"/>
      <c r="D1" s="49"/>
      <c r="E1" s="49"/>
      <c r="F1" s="49"/>
      <c r="G1" s="49"/>
      <c r="H1" s="49"/>
      <c r="I1" s="49"/>
      <c r="J1" s="49"/>
      <c r="K1" s="49"/>
      <c r="L1" s="49"/>
      <c r="M1" s="49"/>
      <c r="N1" s="49"/>
    </row>
    <row r="2" spans="1:14" ht="16.5" customHeight="1" x14ac:dyDescent="0.25">
      <c r="A2" s="50" t="s">
        <v>57</v>
      </c>
      <c r="B2" s="50"/>
      <c r="C2" s="50"/>
      <c r="D2" s="50"/>
      <c r="E2" s="50"/>
      <c r="F2" s="50"/>
      <c r="G2" s="50"/>
      <c r="H2" s="50"/>
      <c r="I2" s="50"/>
      <c r="J2" s="50"/>
      <c r="K2" s="50"/>
      <c r="L2" s="50"/>
      <c r="M2" s="50"/>
      <c r="N2" s="50"/>
    </row>
    <row r="3" spans="1:14" ht="71.25" customHeight="1" x14ac:dyDescent="0.25">
      <c r="A3" s="51" t="s">
        <v>70</v>
      </c>
      <c r="B3" s="52"/>
      <c r="C3" s="52"/>
      <c r="D3" s="52"/>
      <c r="E3" s="52"/>
      <c r="F3" s="52"/>
      <c r="G3" s="52"/>
      <c r="H3" s="52"/>
      <c r="I3" s="52"/>
      <c r="J3" s="52"/>
      <c r="K3" s="52"/>
      <c r="L3" s="52"/>
      <c r="M3" s="52"/>
      <c r="N3" s="52"/>
    </row>
    <row r="4" spans="1:14" s="3" customFormat="1" ht="30" customHeight="1" x14ac:dyDescent="0.25">
      <c r="A4" s="48" t="s">
        <v>0</v>
      </c>
      <c r="B4" s="48" t="s">
        <v>4</v>
      </c>
      <c r="C4" s="48" t="s">
        <v>1</v>
      </c>
      <c r="D4" s="53" t="s">
        <v>66</v>
      </c>
      <c r="E4" s="53" t="s">
        <v>67</v>
      </c>
      <c r="F4" s="53" t="s">
        <v>69</v>
      </c>
      <c r="G4" s="54" t="s">
        <v>68</v>
      </c>
      <c r="H4" s="48" t="s">
        <v>5</v>
      </c>
      <c r="I4" s="48"/>
      <c r="J4" s="48"/>
      <c r="K4" s="57" t="s">
        <v>61</v>
      </c>
      <c r="L4" s="57" t="s">
        <v>62</v>
      </c>
      <c r="M4" s="57" t="s">
        <v>63</v>
      </c>
      <c r="N4" s="48" t="s">
        <v>56</v>
      </c>
    </row>
    <row r="5" spans="1:14" s="3" customFormat="1" ht="30" customHeight="1" x14ac:dyDescent="0.25">
      <c r="A5" s="48"/>
      <c r="B5" s="48"/>
      <c r="C5" s="48"/>
      <c r="D5" s="53"/>
      <c r="E5" s="53"/>
      <c r="F5" s="53"/>
      <c r="G5" s="55"/>
      <c r="H5" s="48" t="s">
        <v>6</v>
      </c>
      <c r="I5" s="48"/>
      <c r="J5" s="48" t="s">
        <v>7</v>
      </c>
      <c r="K5" s="58"/>
      <c r="L5" s="58"/>
      <c r="M5" s="58"/>
      <c r="N5" s="48"/>
    </row>
    <row r="6" spans="1:14" s="3" customFormat="1" ht="40.5" customHeight="1" x14ac:dyDescent="0.25">
      <c r="A6" s="48"/>
      <c r="B6" s="48"/>
      <c r="C6" s="48"/>
      <c r="D6" s="53"/>
      <c r="E6" s="53"/>
      <c r="F6" s="53"/>
      <c r="G6" s="56"/>
      <c r="H6" s="38" t="s">
        <v>8</v>
      </c>
      <c r="I6" s="38" t="s">
        <v>9</v>
      </c>
      <c r="J6" s="48"/>
      <c r="K6" s="59"/>
      <c r="L6" s="59"/>
      <c r="M6" s="59"/>
      <c r="N6" s="48"/>
    </row>
    <row r="7" spans="1:14" s="6" customFormat="1" ht="21.75" customHeight="1" x14ac:dyDescent="0.25">
      <c r="A7" s="5">
        <v>1</v>
      </c>
      <c r="B7" s="5">
        <v>2</v>
      </c>
      <c r="C7" s="5">
        <v>3</v>
      </c>
      <c r="D7" s="5">
        <v>4</v>
      </c>
      <c r="E7" s="5">
        <v>5</v>
      </c>
      <c r="F7" s="5">
        <v>6</v>
      </c>
      <c r="G7" s="5">
        <v>7</v>
      </c>
      <c r="H7" s="5">
        <v>8</v>
      </c>
      <c r="I7" s="5">
        <v>9</v>
      </c>
      <c r="J7" s="5">
        <v>10</v>
      </c>
      <c r="K7" s="5">
        <v>11</v>
      </c>
      <c r="L7" s="5">
        <v>12</v>
      </c>
      <c r="M7" s="5">
        <v>13</v>
      </c>
      <c r="N7" s="5">
        <v>14</v>
      </c>
    </row>
    <row r="8" spans="1:14" s="3" customFormat="1" ht="24.75" customHeight="1" x14ac:dyDescent="0.25">
      <c r="A8" s="4" t="s">
        <v>10</v>
      </c>
      <c r="B8" s="4" t="s">
        <v>59</v>
      </c>
      <c r="C8" s="7"/>
      <c r="D8" s="7"/>
      <c r="E8" s="7"/>
      <c r="F8" s="7"/>
      <c r="G8" s="7"/>
      <c r="H8" s="7"/>
      <c r="I8" s="7"/>
      <c r="J8" s="7"/>
      <c r="K8" s="8">
        <f>K9+K12+K18</f>
        <v>45250000</v>
      </c>
      <c r="L8" s="8">
        <f t="shared" ref="L8:M8" si="0">L9+L12+L18</f>
        <v>35600000</v>
      </c>
      <c r="M8" s="8">
        <f t="shared" si="0"/>
        <v>42990000</v>
      </c>
      <c r="N8" s="8">
        <f>N9+N12+N18</f>
        <v>68850000</v>
      </c>
    </row>
    <row r="9" spans="1:14" s="12" customFormat="1" ht="22.5" customHeight="1" x14ac:dyDescent="0.25">
      <c r="A9" s="9">
        <v>1</v>
      </c>
      <c r="B9" s="10" t="s">
        <v>11</v>
      </c>
      <c r="C9" s="4"/>
      <c r="D9" s="11"/>
      <c r="E9" s="37"/>
      <c r="F9" s="37"/>
      <c r="G9" s="11"/>
      <c r="H9" s="38"/>
      <c r="I9" s="38"/>
      <c r="J9" s="38"/>
      <c r="K9" s="8">
        <f>SUM(K10:K11)</f>
        <v>3900000</v>
      </c>
      <c r="L9" s="8">
        <f t="shared" ref="L9:M9" si="1">SUM(L10:L11)</f>
        <v>2250000</v>
      </c>
      <c r="M9" s="8">
        <f t="shared" si="1"/>
        <v>4080000</v>
      </c>
      <c r="N9" s="8">
        <f>SUM(N10:N11)</f>
        <v>6090000</v>
      </c>
    </row>
    <row r="10" spans="1:14" s="12" customFormat="1" ht="22.5" customHeight="1" x14ac:dyDescent="0.25">
      <c r="A10" s="9"/>
      <c r="B10" s="13" t="s">
        <v>12</v>
      </c>
      <c r="C10" s="7" t="s">
        <v>3</v>
      </c>
      <c r="D10" s="14">
        <v>300000</v>
      </c>
      <c r="E10" s="14">
        <v>230000</v>
      </c>
      <c r="F10" s="14">
        <v>360000</v>
      </c>
      <c r="G10" s="14">
        <v>470000</v>
      </c>
      <c r="H10" s="7">
        <v>1</v>
      </c>
      <c r="I10" s="7">
        <v>3</v>
      </c>
      <c r="J10" s="7">
        <f>H10*I10</f>
        <v>3</v>
      </c>
      <c r="K10" s="15">
        <f>D10*J10</f>
        <v>900000</v>
      </c>
      <c r="L10" s="15">
        <f>E10*J10</f>
        <v>690000</v>
      </c>
      <c r="M10" s="15">
        <f>F10*J10</f>
        <v>1080000</v>
      </c>
      <c r="N10" s="15">
        <f>G10*J10</f>
        <v>1410000</v>
      </c>
    </row>
    <row r="11" spans="1:14" s="12" customFormat="1" ht="22.5" customHeight="1" x14ac:dyDescent="0.25">
      <c r="A11" s="9"/>
      <c r="B11" s="13" t="s">
        <v>2</v>
      </c>
      <c r="C11" s="7" t="s">
        <v>3</v>
      </c>
      <c r="D11" s="14">
        <v>250000</v>
      </c>
      <c r="E11" s="14">
        <v>130000</v>
      </c>
      <c r="F11" s="14">
        <v>250000</v>
      </c>
      <c r="G11" s="14">
        <v>390000</v>
      </c>
      <c r="H11" s="7">
        <v>4</v>
      </c>
      <c r="I11" s="7">
        <v>3</v>
      </c>
      <c r="J11" s="7">
        <f>H11*I11</f>
        <v>12</v>
      </c>
      <c r="K11" s="15">
        <f>D11*J11</f>
        <v>3000000</v>
      </c>
      <c r="L11" s="15">
        <f>E11*J11</f>
        <v>1560000</v>
      </c>
      <c r="M11" s="15">
        <f>F11*J11</f>
        <v>3000000</v>
      </c>
      <c r="N11" s="15">
        <f>G11*J11</f>
        <v>4680000</v>
      </c>
    </row>
    <row r="12" spans="1:14" s="12" customFormat="1" ht="36.75" customHeight="1" x14ac:dyDescent="0.25">
      <c r="A12" s="9">
        <v>2</v>
      </c>
      <c r="B12" s="10" t="s">
        <v>13</v>
      </c>
      <c r="C12" s="7" t="s">
        <v>14</v>
      </c>
      <c r="D12" s="14"/>
      <c r="E12" s="14"/>
      <c r="F12" s="14"/>
      <c r="G12" s="14"/>
      <c r="H12" s="38"/>
      <c r="I12" s="38"/>
      <c r="J12" s="7"/>
      <c r="K12" s="8">
        <f>SUM(K13:K17)</f>
        <v>21900000</v>
      </c>
      <c r="L12" s="8">
        <f t="shared" ref="L12:M12" si="2">SUM(L13:L17)</f>
        <v>17940000</v>
      </c>
      <c r="M12" s="8">
        <f t="shared" si="2"/>
        <v>19230000</v>
      </c>
      <c r="N12" s="8">
        <f>SUM(N13:N17)</f>
        <v>32820000</v>
      </c>
    </row>
    <row r="13" spans="1:14" s="12" customFormat="1" ht="22.5" customHeight="1" x14ac:dyDescent="0.25">
      <c r="A13" s="9"/>
      <c r="B13" s="13" t="s">
        <v>15</v>
      </c>
      <c r="C13" s="7" t="s">
        <v>3</v>
      </c>
      <c r="D13" s="14">
        <v>300000</v>
      </c>
      <c r="E13" s="14">
        <v>310000</v>
      </c>
      <c r="F13" s="14">
        <v>280000</v>
      </c>
      <c r="G13" s="14">
        <v>470000</v>
      </c>
      <c r="H13" s="7">
        <v>1</v>
      </c>
      <c r="I13" s="7">
        <v>6</v>
      </c>
      <c r="J13" s="7">
        <f>H13*I13</f>
        <v>6</v>
      </c>
      <c r="K13" s="15">
        <f>D13*J13</f>
        <v>1800000</v>
      </c>
      <c r="L13" s="15">
        <f>E13*J13</f>
        <v>1860000</v>
      </c>
      <c r="M13" s="15">
        <f>F13*J13</f>
        <v>1680000</v>
      </c>
      <c r="N13" s="15">
        <f>G13*J13</f>
        <v>2820000</v>
      </c>
    </row>
    <row r="14" spans="1:14" s="12" customFormat="1" ht="22.5" customHeight="1" x14ac:dyDescent="0.25">
      <c r="A14" s="9"/>
      <c r="B14" s="13" t="s">
        <v>16</v>
      </c>
      <c r="C14" s="7" t="s">
        <v>3</v>
      </c>
      <c r="D14" s="14">
        <v>250000</v>
      </c>
      <c r="E14" s="14">
        <v>210000</v>
      </c>
      <c r="F14" s="14">
        <v>200000</v>
      </c>
      <c r="G14" s="14">
        <v>390000</v>
      </c>
      <c r="H14" s="7">
        <v>9</v>
      </c>
      <c r="I14" s="7">
        <v>6</v>
      </c>
      <c r="J14" s="7">
        <f>H14*I14</f>
        <v>54</v>
      </c>
      <c r="K14" s="15">
        <f>D14*J14</f>
        <v>13500000</v>
      </c>
      <c r="L14" s="15">
        <f>E14*J14</f>
        <v>11340000</v>
      </c>
      <c r="M14" s="15">
        <f>F14*J14</f>
        <v>10800000</v>
      </c>
      <c r="N14" s="15">
        <f>G14*J14</f>
        <v>21060000</v>
      </c>
    </row>
    <row r="15" spans="1:14" s="12" customFormat="1" ht="22.5" customHeight="1" x14ac:dyDescent="0.25">
      <c r="A15" s="9"/>
      <c r="B15" s="13" t="s">
        <v>17</v>
      </c>
      <c r="C15" s="7" t="s">
        <v>3</v>
      </c>
      <c r="D15" s="14">
        <v>500000</v>
      </c>
      <c r="E15" s="14">
        <v>370000</v>
      </c>
      <c r="F15" s="14">
        <v>450000</v>
      </c>
      <c r="G15" s="14">
        <v>600000</v>
      </c>
      <c r="H15" s="7">
        <v>1</v>
      </c>
      <c r="I15" s="7">
        <v>3</v>
      </c>
      <c r="J15" s="7">
        <f>H15*I15</f>
        <v>3</v>
      </c>
      <c r="K15" s="15">
        <f>D15*J15</f>
        <v>1500000</v>
      </c>
      <c r="L15" s="15">
        <f>E15*J15</f>
        <v>1110000</v>
      </c>
      <c r="M15" s="15">
        <f>F15*J15</f>
        <v>1350000</v>
      </c>
      <c r="N15" s="15">
        <f>G15*J15</f>
        <v>1800000</v>
      </c>
    </row>
    <row r="16" spans="1:14" s="12" customFormat="1" ht="22.5" customHeight="1" x14ac:dyDescent="0.25">
      <c r="A16" s="9"/>
      <c r="B16" s="13" t="s">
        <v>18</v>
      </c>
      <c r="C16" s="7" t="s">
        <v>3</v>
      </c>
      <c r="D16" s="14">
        <v>500000</v>
      </c>
      <c r="E16" s="14">
        <v>290000</v>
      </c>
      <c r="F16" s="14">
        <v>400000</v>
      </c>
      <c r="G16" s="14">
        <v>500000</v>
      </c>
      <c r="H16" s="7">
        <v>1</v>
      </c>
      <c r="I16" s="7">
        <v>3</v>
      </c>
      <c r="J16" s="7">
        <f>H16*I16</f>
        <v>3</v>
      </c>
      <c r="K16" s="15">
        <f>D16*J16</f>
        <v>1500000</v>
      </c>
      <c r="L16" s="15">
        <f>E16*J16</f>
        <v>870000</v>
      </c>
      <c r="M16" s="15">
        <f>F16*J16</f>
        <v>1200000</v>
      </c>
      <c r="N16" s="15">
        <f>G16*J16</f>
        <v>1500000</v>
      </c>
    </row>
    <row r="17" spans="1:16" s="12" customFormat="1" ht="22.5" customHeight="1" x14ac:dyDescent="0.25">
      <c r="A17" s="9"/>
      <c r="B17" s="13" t="s">
        <v>19</v>
      </c>
      <c r="C17" s="7" t="s">
        <v>3</v>
      </c>
      <c r="D17" s="14">
        <v>300000</v>
      </c>
      <c r="E17" s="14">
        <v>230000</v>
      </c>
      <c r="F17" s="14">
        <v>350000</v>
      </c>
      <c r="G17" s="14">
        <v>470000</v>
      </c>
      <c r="H17" s="7">
        <v>4</v>
      </c>
      <c r="I17" s="7">
        <v>3</v>
      </c>
      <c r="J17" s="7">
        <f>H17*I17</f>
        <v>12</v>
      </c>
      <c r="K17" s="15">
        <f>D17*J17</f>
        <v>3600000</v>
      </c>
      <c r="L17" s="15">
        <f>E17*J17</f>
        <v>2760000</v>
      </c>
      <c r="M17" s="15">
        <f>F17*J17</f>
        <v>4200000</v>
      </c>
      <c r="N17" s="15">
        <f>G17*J17</f>
        <v>5640000</v>
      </c>
    </row>
    <row r="18" spans="1:16" s="18" customFormat="1" ht="22.5" customHeight="1" x14ac:dyDescent="0.25">
      <c r="A18" s="9">
        <v>3</v>
      </c>
      <c r="B18" s="10" t="s">
        <v>20</v>
      </c>
      <c r="C18" s="4"/>
      <c r="D18" s="16"/>
      <c r="E18" s="16"/>
      <c r="F18" s="16"/>
      <c r="G18" s="16"/>
      <c r="H18" s="38"/>
      <c r="I18" s="38"/>
      <c r="J18" s="38"/>
      <c r="K18" s="8">
        <f>SUM(K19:K30)</f>
        <v>19450000</v>
      </c>
      <c r="L18" s="8">
        <f t="shared" ref="L18:M18" si="3">SUM(L19:L30)</f>
        <v>15410000</v>
      </c>
      <c r="M18" s="8">
        <f t="shared" si="3"/>
        <v>19680000</v>
      </c>
      <c r="N18" s="8">
        <f>SUM(N19:N30)</f>
        <v>29940000</v>
      </c>
      <c r="O18" s="17"/>
    </row>
    <row r="19" spans="1:16" s="18" customFormat="1" ht="22.5" customHeight="1" x14ac:dyDescent="0.25">
      <c r="A19" s="19"/>
      <c r="B19" s="13" t="s">
        <v>17</v>
      </c>
      <c r="C19" s="7" t="s">
        <v>3</v>
      </c>
      <c r="D19" s="14">
        <v>500000</v>
      </c>
      <c r="E19" s="14">
        <v>370000</v>
      </c>
      <c r="F19" s="14">
        <v>450000</v>
      </c>
      <c r="G19" s="14">
        <v>600000</v>
      </c>
      <c r="H19" s="7">
        <v>1</v>
      </c>
      <c r="I19" s="7">
        <v>2</v>
      </c>
      <c r="J19" s="7">
        <f t="shared" ref="J19:J30" si="4">H19*I19</f>
        <v>2</v>
      </c>
      <c r="K19" s="15">
        <f t="shared" ref="K19:K30" si="5">D19*J19</f>
        <v>1000000</v>
      </c>
      <c r="L19" s="15">
        <f t="shared" ref="L19:L30" si="6">E19*J19</f>
        <v>740000</v>
      </c>
      <c r="M19" s="15">
        <f t="shared" ref="M19:M30" si="7">F19*J19</f>
        <v>900000</v>
      </c>
      <c r="N19" s="15">
        <f t="shared" ref="N19:N30" si="8">G19*J19</f>
        <v>1200000</v>
      </c>
      <c r="O19" s="17"/>
      <c r="P19" s="20"/>
    </row>
    <row r="20" spans="1:16" s="18" customFormat="1" ht="22.5" customHeight="1" x14ac:dyDescent="0.25">
      <c r="A20" s="19"/>
      <c r="B20" s="13" t="s">
        <v>18</v>
      </c>
      <c r="C20" s="7" t="s">
        <v>3</v>
      </c>
      <c r="D20" s="14">
        <v>500000</v>
      </c>
      <c r="E20" s="14">
        <v>290000</v>
      </c>
      <c r="F20" s="14">
        <v>400000</v>
      </c>
      <c r="G20" s="14">
        <v>500000</v>
      </c>
      <c r="H20" s="7">
        <v>1</v>
      </c>
      <c r="I20" s="7">
        <v>2</v>
      </c>
      <c r="J20" s="7">
        <f t="shared" si="4"/>
        <v>2</v>
      </c>
      <c r="K20" s="15">
        <f t="shared" si="5"/>
        <v>1000000</v>
      </c>
      <c r="L20" s="15">
        <f t="shared" si="6"/>
        <v>580000</v>
      </c>
      <c r="M20" s="15">
        <f t="shared" si="7"/>
        <v>800000</v>
      </c>
      <c r="N20" s="15">
        <f t="shared" si="8"/>
        <v>1000000</v>
      </c>
      <c r="O20" s="17"/>
      <c r="P20" s="20"/>
    </row>
    <row r="21" spans="1:16" s="18" customFormat="1" ht="22.5" customHeight="1" x14ac:dyDescent="0.25">
      <c r="A21" s="19"/>
      <c r="B21" s="13" t="s">
        <v>19</v>
      </c>
      <c r="C21" s="7" t="s">
        <v>3</v>
      </c>
      <c r="D21" s="14">
        <v>300000</v>
      </c>
      <c r="E21" s="14">
        <v>230000</v>
      </c>
      <c r="F21" s="14">
        <v>350000</v>
      </c>
      <c r="G21" s="14">
        <v>470000</v>
      </c>
      <c r="H21" s="7">
        <v>4</v>
      </c>
      <c r="I21" s="7">
        <v>2</v>
      </c>
      <c r="J21" s="7">
        <f t="shared" si="4"/>
        <v>8</v>
      </c>
      <c r="K21" s="15">
        <f t="shared" si="5"/>
        <v>2400000</v>
      </c>
      <c r="L21" s="15">
        <f t="shared" si="6"/>
        <v>1840000</v>
      </c>
      <c r="M21" s="15">
        <f t="shared" si="7"/>
        <v>2800000</v>
      </c>
      <c r="N21" s="15">
        <f t="shared" si="8"/>
        <v>3760000</v>
      </c>
      <c r="O21" s="17"/>
      <c r="P21" s="20"/>
    </row>
    <row r="22" spans="1:16" s="18" customFormat="1" ht="22.5" customHeight="1" x14ac:dyDescent="0.25">
      <c r="A22" s="19"/>
      <c r="B22" s="13" t="s">
        <v>21</v>
      </c>
      <c r="C22" s="7" t="s">
        <v>3</v>
      </c>
      <c r="D22" s="14">
        <v>300000</v>
      </c>
      <c r="E22" s="14">
        <v>230000</v>
      </c>
      <c r="F22" s="14">
        <v>350000</v>
      </c>
      <c r="G22" s="14">
        <v>470000</v>
      </c>
      <c r="H22" s="7">
        <v>1</v>
      </c>
      <c r="I22" s="7">
        <v>2</v>
      </c>
      <c r="J22" s="7">
        <f t="shared" si="4"/>
        <v>2</v>
      </c>
      <c r="K22" s="15">
        <f t="shared" si="5"/>
        <v>600000</v>
      </c>
      <c r="L22" s="15">
        <f t="shared" si="6"/>
        <v>460000</v>
      </c>
      <c r="M22" s="15">
        <f t="shared" si="7"/>
        <v>700000</v>
      </c>
      <c r="N22" s="15">
        <f t="shared" si="8"/>
        <v>940000</v>
      </c>
      <c r="O22" s="17"/>
      <c r="P22" s="20"/>
    </row>
    <row r="23" spans="1:16" s="18" customFormat="1" ht="22.5" customHeight="1" x14ac:dyDescent="0.25">
      <c r="A23" s="19"/>
      <c r="B23" s="13" t="s">
        <v>22</v>
      </c>
      <c r="C23" s="7" t="s">
        <v>3</v>
      </c>
      <c r="D23" s="14">
        <v>250000</v>
      </c>
      <c r="E23" s="14">
        <v>130000</v>
      </c>
      <c r="F23" s="14"/>
      <c r="G23" s="14">
        <v>390000</v>
      </c>
      <c r="H23" s="7">
        <v>4</v>
      </c>
      <c r="I23" s="7">
        <v>2</v>
      </c>
      <c r="J23" s="7">
        <f t="shared" si="4"/>
        <v>8</v>
      </c>
      <c r="K23" s="15">
        <f t="shared" si="5"/>
        <v>2000000</v>
      </c>
      <c r="L23" s="15">
        <f t="shared" si="6"/>
        <v>1040000</v>
      </c>
      <c r="M23" s="15">
        <f t="shared" si="7"/>
        <v>0</v>
      </c>
      <c r="N23" s="15">
        <f t="shared" si="8"/>
        <v>3120000</v>
      </c>
      <c r="O23" s="17"/>
      <c r="P23" s="20"/>
    </row>
    <row r="24" spans="1:16" s="20" customFormat="1" ht="22.5" customHeight="1" x14ac:dyDescent="0.25">
      <c r="A24" s="19"/>
      <c r="B24" s="13" t="s">
        <v>23</v>
      </c>
      <c r="C24" s="7" t="s">
        <v>3</v>
      </c>
      <c r="D24" s="14">
        <v>300000</v>
      </c>
      <c r="E24" s="14">
        <v>310000</v>
      </c>
      <c r="F24" s="14">
        <v>350000</v>
      </c>
      <c r="G24" s="14">
        <v>470000</v>
      </c>
      <c r="H24" s="7">
        <v>1</v>
      </c>
      <c r="I24" s="7">
        <v>2</v>
      </c>
      <c r="J24" s="7">
        <f t="shared" si="4"/>
        <v>2</v>
      </c>
      <c r="K24" s="15">
        <f t="shared" si="5"/>
        <v>600000</v>
      </c>
      <c r="L24" s="15">
        <f t="shared" si="6"/>
        <v>620000</v>
      </c>
      <c r="M24" s="15">
        <f t="shared" si="7"/>
        <v>700000</v>
      </c>
      <c r="N24" s="15">
        <f t="shared" si="8"/>
        <v>940000</v>
      </c>
      <c r="O24" s="12"/>
    </row>
    <row r="25" spans="1:16" s="20" customFormat="1" ht="22.5" customHeight="1" x14ac:dyDescent="0.25">
      <c r="A25" s="19"/>
      <c r="B25" s="13" t="s">
        <v>24</v>
      </c>
      <c r="C25" s="7" t="s">
        <v>3</v>
      </c>
      <c r="D25" s="14">
        <v>250000</v>
      </c>
      <c r="E25" s="14">
        <v>210000</v>
      </c>
      <c r="F25" s="14">
        <v>280000</v>
      </c>
      <c r="G25" s="14">
        <v>390000</v>
      </c>
      <c r="H25" s="7">
        <v>11</v>
      </c>
      <c r="I25" s="7">
        <v>2</v>
      </c>
      <c r="J25" s="7">
        <f t="shared" si="4"/>
        <v>22</v>
      </c>
      <c r="K25" s="15">
        <f t="shared" si="5"/>
        <v>5500000</v>
      </c>
      <c r="L25" s="15">
        <f t="shared" si="6"/>
        <v>4620000</v>
      </c>
      <c r="M25" s="15">
        <f t="shared" si="7"/>
        <v>6160000</v>
      </c>
      <c r="N25" s="15">
        <f t="shared" si="8"/>
        <v>8580000</v>
      </c>
      <c r="O25" s="12"/>
    </row>
    <row r="26" spans="1:16" s="20" customFormat="1" ht="22.5" customHeight="1" x14ac:dyDescent="0.25">
      <c r="A26" s="19"/>
      <c r="B26" s="13" t="s">
        <v>25</v>
      </c>
      <c r="C26" s="7" t="s">
        <v>3</v>
      </c>
      <c r="D26" s="14">
        <v>250000</v>
      </c>
      <c r="E26" s="14">
        <v>210000</v>
      </c>
      <c r="F26" s="14">
        <v>280000</v>
      </c>
      <c r="G26" s="14">
        <v>350000</v>
      </c>
      <c r="H26" s="7">
        <v>4</v>
      </c>
      <c r="I26" s="7">
        <v>2</v>
      </c>
      <c r="J26" s="7">
        <f t="shared" si="4"/>
        <v>8</v>
      </c>
      <c r="K26" s="15">
        <f t="shared" si="5"/>
        <v>2000000</v>
      </c>
      <c r="L26" s="15">
        <f t="shared" si="6"/>
        <v>1680000</v>
      </c>
      <c r="M26" s="15">
        <f t="shared" si="7"/>
        <v>2240000</v>
      </c>
      <c r="N26" s="15">
        <f t="shared" si="8"/>
        <v>2800000</v>
      </c>
      <c r="O26" s="12"/>
    </row>
    <row r="27" spans="1:16" s="20" customFormat="1" ht="22.5" customHeight="1" x14ac:dyDescent="0.25">
      <c r="A27" s="19"/>
      <c r="B27" s="13" t="s">
        <v>26</v>
      </c>
      <c r="C27" s="7" t="s">
        <v>3</v>
      </c>
      <c r="D27" s="14">
        <v>250000</v>
      </c>
      <c r="E27" s="14">
        <v>210000</v>
      </c>
      <c r="F27" s="14">
        <v>280000</v>
      </c>
      <c r="G27" s="14">
        <v>300000</v>
      </c>
      <c r="H27" s="7">
        <v>2</v>
      </c>
      <c r="I27" s="7">
        <v>1</v>
      </c>
      <c r="J27" s="7">
        <f t="shared" si="4"/>
        <v>2</v>
      </c>
      <c r="K27" s="15">
        <f t="shared" si="5"/>
        <v>500000</v>
      </c>
      <c r="L27" s="15">
        <f t="shared" si="6"/>
        <v>420000</v>
      </c>
      <c r="M27" s="15">
        <f t="shared" si="7"/>
        <v>560000</v>
      </c>
      <c r="N27" s="15">
        <f t="shared" si="8"/>
        <v>600000</v>
      </c>
      <c r="O27" s="12"/>
    </row>
    <row r="28" spans="1:16" s="20" customFormat="1" ht="22.5" customHeight="1" x14ac:dyDescent="0.25">
      <c r="A28" s="19"/>
      <c r="B28" s="13" t="s">
        <v>27</v>
      </c>
      <c r="C28" s="7" t="s">
        <v>3</v>
      </c>
      <c r="D28" s="14">
        <v>300000</v>
      </c>
      <c r="E28" s="14">
        <v>310000</v>
      </c>
      <c r="F28" s="14">
        <v>350000</v>
      </c>
      <c r="G28" s="14">
        <v>470000</v>
      </c>
      <c r="H28" s="7">
        <v>1</v>
      </c>
      <c r="I28" s="7">
        <v>2</v>
      </c>
      <c r="J28" s="7">
        <f t="shared" si="4"/>
        <v>2</v>
      </c>
      <c r="K28" s="15">
        <f t="shared" si="5"/>
        <v>600000</v>
      </c>
      <c r="L28" s="15">
        <f t="shared" si="6"/>
        <v>620000</v>
      </c>
      <c r="M28" s="15">
        <f t="shared" si="7"/>
        <v>700000</v>
      </c>
      <c r="N28" s="15">
        <f t="shared" si="8"/>
        <v>940000</v>
      </c>
      <c r="O28" s="12"/>
    </row>
    <row r="29" spans="1:16" s="20" customFormat="1" ht="22.5" customHeight="1" x14ac:dyDescent="0.25">
      <c r="A29" s="19"/>
      <c r="B29" s="13" t="s">
        <v>28</v>
      </c>
      <c r="C29" s="7" t="s">
        <v>3</v>
      </c>
      <c r="D29" s="14">
        <v>250000</v>
      </c>
      <c r="E29" s="14">
        <v>210000</v>
      </c>
      <c r="F29" s="14">
        <v>280000</v>
      </c>
      <c r="G29" s="14">
        <v>390000</v>
      </c>
      <c r="H29" s="7">
        <v>2</v>
      </c>
      <c r="I29" s="7">
        <v>2</v>
      </c>
      <c r="J29" s="7">
        <f t="shared" si="4"/>
        <v>4</v>
      </c>
      <c r="K29" s="15">
        <f t="shared" si="5"/>
        <v>1000000</v>
      </c>
      <c r="L29" s="15">
        <f t="shared" si="6"/>
        <v>840000</v>
      </c>
      <c r="M29" s="15">
        <f t="shared" si="7"/>
        <v>1120000</v>
      </c>
      <c r="N29" s="15">
        <f t="shared" si="8"/>
        <v>1560000</v>
      </c>
      <c r="O29" s="12"/>
    </row>
    <row r="30" spans="1:16" s="20" customFormat="1" ht="22.5" customHeight="1" x14ac:dyDescent="0.25">
      <c r="A30" s="19"/>
      <c r="B30" s="13" t="s">
        <v>29</v>
      </c>
      <c r="C30" s="7" t="s">
        <v>3</v>
      </c>
      <c r="D30" s="14">
        <v>150000</v>
      </c>
      <c r="E30" s="14">
        <v>130000</v>
      </c>
      <c r="F30" s="14">
        <v>200000</v>
      </c>
      <c r="G30" s="14">
        <v>300000</v>
      </c>
      <c r="H30" s="7">
        <v>15</v>
      </c>
      <c r="I30" s="7">
        <v>1</v>
      </c>
      <c r="J30" s="7">
        <f t="shared" si="4"/>
        <v>15</v>
      </c>
      <c r="K30" s="15">
        <f t="shared" si="5"/>
        <v>2250000</v>
      </c>
      <c r="L30" s="15">
        <f t="shared" si="6"/>
        <v>1950000</v>
      </c>
      <c r="M30" s="15">
        <f t="shared" si="7"/>
        <v>3000000</v>
      </c>
      <c r="N30" s="15">
        <f t="shared" si="8"/>
        <v>4500000</v>
      </c>
      <c r="O30" s="12"/>
    </row>
    <row r="31" spans="1:16" s="18" customFormat="1" ht="37.5" customHeight="1" x14ac:dyDescent="0.25">
      <c r="A31" s="4" t="s">
        <v>30</v>
      </c>
      <c r="B31" s="4" t="s">
        <v>60</v>
      </c>
      <c r="C31" s="5"/>
      <c r="D31" s="5"/>
      <c r="E31" s="5"/>
      <c r="F31" s="5"/>
      <c r="G31" s="5"/>
      <c r="H31" s="5"/>
      <c r="I31" s="5"/>
      <c r="J31" s="5"/>
      <c r="K31" s="8">
        <f>K54+K40+K32</f>
        <v>163100000</v>
      </c>
      <c r="L31" s="8">
        <f t="shared" ref="L31:M31" si="9">L54+L40+L32</f>
        <v>166100000</v>
      </c>
      <c r="M31" s="8">
        <f t="shared" si="9"/>
        <v>198290000</v>
      </c>
      <c r="N31" s="8">
        <f>N54+N40+N32</f>
        <v>254680000</v>
      </c>
      <c r="O31" s="17"/>
      <c r="P31" s="20"/>
    </row>
    <row r="32" spans="1:16" s="12" customFormat="1" ht="22.5" customHeight="1" x14ac:dyDescent="0.25">
      <c r="A32" s="9">
        <v>1</v>
      </c>
      <c r="B32" s="21" t="s">
        <v>31</v>
      </c>
      <c r="C32" s="22"/>
      <c r="D32" s="22"/>
      <c r="E32" s="22"/>
      <c r="F32" s="22"/>
      <c r="G32" s="22"/>
      <c r="H32" s="22"/>
      <c r="I32" s="22"/>
      <c r="J32" s="22"/>
      <c r="K32" s="8">
        <f>SUM(K33:K39)</f>
        <v>82000000</v>
      </c>
      <c r="L32" s="8">
        <f t="shared" ref="L32:M32" si="10">SUM(L33:L39)</f>
        <v>97560000</v>
      </c>
      <c r="M32" s="8">
        <f t="shared" si="10"/>
        <v>105280000</v>
      </c>
      <c r="N32" s="8">
        <f>SUM(N33:N39)</f>
        <v>127640000</v>
      </c>
      <c r="P32" s="20"/>
    </row>
    <row r="33" spans="1:14" s="12" customFormat="1" ht="22.5" customHeight="1" x14ac:dyDescent="0.25">
      <c r="A33" s="9"/>
      <c r="B33" s="23" t="s">
        <v>32</v>
      </c>
      <c r="C33" s="23" t="s">
        <v>33</v>
      </c>
      <c r="D33" s="24">
        <v>300000</v>
      </c>
      <c r="E33" s="24">
        <v>370000</v>
      </c>
      <c r="F33" s="24">
        <v>450000</v>
      </c>
      <c r="G33" s="24">
        <v>470000</v>
      </c>
      <c r="H33" s="47">
        <v>1</v>
      </c>
      <c r="I33" s="47">
        <v>8</v>
      </c>
      <c r="J33" s="47">
        <v>8</v>
      </c>
      <c r="K33" s="15">
        <f t="shared" ref="K33:K39" si="11">D33*J33</f>
        <v>2400000</v>
      </c>
      <c r="L33" s="15">
        <f t="shared" ref="L33:L39" si="12">E33*J33</f>
        <v>2960000</v>
      </c>
      <c r="M33" s="15">
        <f t="shared" ref="M33:M39" si="13">F33*J33</f>
        <v>3600000</v>
      </c>
      <c r="N33" s="15">
        <f t="shared" ref="N33:N39" si="14">G33*J33</f>
        <v>3760000</v>
      </c>
    </row>
    <row r="34" spans="1:14" s="12" customFormat="1" ht="22.5" customHeight="1" x14ac:dyDescent="0.25">
      <c r="A34" s="9"/>
      <c r="B34" s="23" t="s">
        <v>34</v>
      </c>
      <c r="C34" s="23" t="s">
        <v>33</v>
      </c>
      <c r="D34" s="24">
        <v>300000</v>
      </c>
      <c r="E34" s="24">
        <v>450000</v>
      </c>
      <c r="F34" s="24">
        <v>450000</v>
      </c>
      <c r="G34" s="24">
        <v>470000</v>
      </c>
      <c r="H34" s="47">
        <v>1</v>
      </c>
      <c r="I34" s="47">
        <v>8</v>
      </c>
      <c r="J34" s="47">
        <v>8</v>
      </c>
      <c r="K34" s="15">
        <f t="shared" si="11"/>
        <v>2400000</v>
      </c>
      <c r="L34" s="15">
        <f t="shared" si="12"/>
        <v>3600000</v>
      </c>
      <c r="M34" s="15">
        <f t="shared" si="13"/>
        <v>3600000</v>
      </c>
      <c r="N34" s="15">
        <f t="shared" si="14"/>
        <v>3760000</v>
      </c>
    </row>
    <row r="35" spans="1:14" s="12" customFormat="1" ht="22.5" customHeight="1" x14ac:dyDescent="0.25">
      <c r="A35" s="9"/>
      <c r="B35" s="23" t="s">
        <v>35</v>
      </c>
      <c r="C35" s="23" t="s">
        <v>33</v>
      </c>
      <c r="D35" s="24">
        <v>250000</v>
      </c>
      <c r="E35" s="24">
        <v>300000</v>
      </c>
      <c r="F35" s="24">
        <v>320000</v>
      </c>
      <c r="G35" s="24">
        <v>390000</v>
      </c>
      <c r="H35" s="47">
        <v>35</v>
      </c>
      <c r="I35" s="47">
        <v>8</v>
      </c>
      <c r="J35" s="47">
        <v>280</v>
      </c>
      <c r="K35" s="15">
        <f t="shared" si="11"/>
        <v>70000000</v>
      </c>
      <c r="L35" s="15">
        <f t="shared" si="12"/>
        <v>84000000</v>
      </c>
      <c r="M35" s="15">
        <f t="shared" si="13"/>
        <v>89600000</v>
      </c>
      <c r="N35" s="15">
        <f t="shared" si="14"/>
        <v>109200000</v>
      </c>
    </row>
    <row r="36" spans="1:14" s="12" customFormat="1" ht="22.5" customHeight="1" x14ac:dyDescent="0.25">
      <c r="A36" s="9"/>
      <c r="B36" s="23" t="s">
        <v>36</v>
      </c>
      <c r="C36" s="23" t="s">
        <v>33</v>
      </c>
      <c r="D36" s="24">
        <v>250000</v>
      </c>
      <c r="E36" s="14">
        <v>210000</v>
      </c>
      <c r="F36" s="14">
        <v>280000</v>
      </c>
      <c r="G36" s="24">
        <v>390000</v>
      </c>
      <c r="H36" s="47">
        <v>1</v>
      </c>
      <c r="I36" s="47">
        <v>8</v>
      </c>
      <c r="J36" s="47">
        <v>8</v>
      </c>
      <c r="K36" s="15">
        <f t="shared" si="11"/>
        <v>2000000</v>
      </c>
      <c r="L36" s="15">
        <f t="shared" si="12"/>
        <v>1680000</v>
      </c>
      <c r="M36" s="15">
        <f t="shared" si="13"/>
        <v>2240000</v>
      </c>
      <c r="N36" s="15">
        <f t="shared" si="14"/>
        <v>3120000</v>
      </c>
    </row>
    <row r="37" spans="1:14" s="12" customFormat="1" ht="22.5" customHeight="1" x14ac:dyDescent="0.25">
      <c r="A37" s="9"/>
      <c r="B37" s="23" t="s">
        <v>37</v>
      </c>
      <c r="C37" s="23" t="s">
        <v>33</v>
      </c>
      <c r="D37" s="24">
        <v>250000</v>
      </c>
      <c r="E37" s="14">
        <v>210000</v>
      </c>
      <c r="F37" s="14">
        <v>280000</v>
      </c>
      <c r="G37" s="24">
        <v>350000</v>
      </c>
      <c r="H37" s="47">
        <v>1</v>
      </c>
      <c r="I37" s="47">
        <v>8</v>
      </c>
      <c r="J37" s="47">
        <v>8</v>
      </c>
      <c r="K37" s="15">
        <f t="shared" si="11"/>
        <v>2000000</v>
      </c>
      <c r="L37" s="15">
        <f t="shared" si="12"/>
        <v>1680000</v>
      </c>
      <c r="M37" s="15">
        <f t="shared" si="13"/>
        <v>2240000</v>
      </c>
      <c r="N37" s="15">
        <f t="shared" si="14"/>
        <v>2800000</v>
      </c>
    </row>
    <row r="38" spans="1:14" s="12" customFormat="1" ht="22.5" customHeight="1" x14ac:dyDescent="0.25">
      <c r="A38" s="9"/>
      <c r="B38" s="23" t="s">
        <v>38</v>
      </c>
      <c r="C38" s="23" t="s">
        <v>33</v>
      </c>
      <c r="D38" s="24">
        <v>300000</v>
      </c>
      <c r="E38" s="24">
        <v>390000</v>
      </c>
      <c r="F38" s="24">
        <v>400000</v>
      </c>
      <c r="G38" s="24">
        <v>470000</v>
      </c>
      <c r="H38" s="47">
        <v>1</v>
      </c>
      <c r="I38" s="47">
        <v>4</v>
      </c>
      <c r="J38" s="47">
        <v>4</v>
      </c>
      <c r="K38" s="15">
        <f t="shared" si="11"/>
        <v>1200000</v>
      </c>
      <c r="L38" s="15">
        <f t="shared" si="12"/>
        <v>1560000</v>
      </c>
      <c r="M38" s="15">
        <f t="shared" si="13"/>
        <v>1600000</v>
      </c>
      <c r="N38" s="15">
        <f t="shared" si="14"/>
        <v>1880000</v>
      </c>
    </row>
    <row r="39" spans="1:14" s="12" customFormat="1" ht="22.5" customHeight="1" x14ac:dyDescent="0.25">
      <c r="A39" s="9"/>
      <c r="B39" s="23" t="s">
        <v>39</v>
      </c>
      <c r="C39" s="23" t="s">
        <v>33</v>
      </c>
      <c r="D39" s="24">
        <v>250000</v>
      </c>
      <c r="E39" s="24">
        <v>260000</v>
      </c>
      <c r="F39" s="24">
        <v>300000</v>
      </c>
      <c r="G39" s="24">
        <v>390000</v>
      </c>
      <c r="H39" s="47">
        <v>2</v>
      </c>
      <c r="I39" s="47">
        <v>4</v>
      </c>
      <c r="J39" s="47">
        <v>8</v>
      </c>
      <c r="K39" s="15">
        <f t="shared" si="11"/>
        <v>2000000</v>
      </c>
      <c r="L39" s="15">
        <f t="shared" si="12"/>
        <v>2080000</v>
      </c>
      <c r="M39" s="15">
        <f t="shared" si="13"/>
        <v>2400000</v>
      </c>
      <c r="N39" s="15">
        <f t="shared" si="14"/>
        <v>3120000</v>
      </c>
    </row>
    <row r="40" spans="1:14" s="12" customFormat="1" ht="22.5" customHeight="1" x14ac:dyDescent="0.25">
      <c r="A40" s="9">
        <v>2</v>
      </c>
      <c r="B40" s="21" t="s">
        <v>20</v>
      </c>
      <c r="C40" s="22"/>
      <c r="D40" s="22"/>
      <c r="E40" s="22"/>
      <c r="F40" s="22"/>
      <c r="G40" s="22"/>
      <c r="H40" s="22"/>
      <c r="I40" s="22"/>
      <c r="J40" s="22"/>
      <c r="K40" s="8">
        <f>SUM(K41:K53)</f>
        <v>40000000</v>
      </c>
      <c r="L40" s="8">
        <f t="shared" ref="L40:M40" si="15">SUM(L41:L53)</f>
        <v>33900000</v>
      </c>
      <c r="M40" s="8">
        <f t="shared" si="15"/>
        <v>46950000</v>
      </c>
      <c r="N40" s="8">
        <f>SUM(N41:N53)</f>
        <v>62920000</v>
      </c>
    </row>
    <row r="41" spans="1:14" s="12" customFormat="1" ht="22.5" customHeight="1" x14ac:dyDescent="0.25">
      <c r="A41" s="9"/>
      <c r="B41" s="23" t="s">
        <v>40</v>
      </c>
      <c r="C41" s="23" t="s">
        <v>33</v>
      </c>
      <c r="D41" s="24">
        <v>500000</v>
      </c>
      <c r="E41" s="24">
        <v>370000</v>
      </c>
      <c r="F41" s="24">
        <v>450000</v>
      </c>
      <c r="G41" s="24">
        <v>600000</v>
      </c>
      <c r="H41" s="47">
        <v>1</v>
      </c>
      <c r="I41" s="47">
        <v>3</v>
      </c>
      <c r="J41" s="47">
        <v>6</v>
      </c>
      <c r="K41" s="15">
        <f t="shared" ref="K41:K53" si="16">D41*J41</f>
        <v>3000000</v>
      </c>
      <c r="L41" s="15">
        <f t="shared" ref="L41:L53" si="17">E41*J41</f>
        <v>2220000</v>
      </c>
      <c r="M41" s="15">
        <f t="shared" ref="M41:M53" si="18">F41*J41</f>
        <v>2700000</v>
      </c>
      <c r="N41" s="15">
        <f t="shared" ref="N41:N53" si="19">G41*J41</f>
        <v>3600000</v>
      </c>
    </row>
    <row r="42" spans="1:14" s="12" customFormat="1" ht="22.5" customHeight="1" x14ac:dyDescent="0.25">
      <c r="A42" s="9"/>
      <c r="B42" s="23" t="s">
        <v>41</v>
      </c>
      <c r="C42" s="23" t="s">
        <v>33</v>
      </c>
      <c r="D42" s="24">
        <v>500000</v>
      </c>
      <c r="E42" s="24">
        <v>450000</v>
      </c>
      <c r="F42" s="24">
        <v>450000</v>
      </c>
      <c r="G42" s="24">
        <v>500000</v>
      </c>
      <c r="H42" s="47">
        <v>1</v>
      </c>
      <c r="I42" s="47">
        <v>3</v>
      </c>
      <c r="J42" s="47">
        <v>6</v>
      </c>
      <c r="K42" s="15">
        <f t="shared" si="16"/>
        <v>3000000</v>
      </c>
      <c r="L42" s="15">
        <f t="shared" si="17"/>
        <v>2700000</v>
      </c>
      <c r="M42" s="15">
        <f t="shared" si="18"/>
        <v>2700000</v>
      </c>
      <c r="N42" s="15">
        <f t="shared" si="19"/>
        <v>3000000</v>
      </c>
    </row>
    <row r="43" spans="1:14" s="12" customFormat="1" ht="22.5" customHeight="1" x14ac:dyDescent="0.25">
      <c r="A43" s="9"/>
      <c r="B43" s="23" t="s">
        <v>42</v>
      </c>
      <c r="C43" s="23" t="s">
        <v>33</v>
      </c>
      <c r="D43" s="24">
        <v>300000</v>
      </c>
      <c r="E43" s="14">
        <v>230000</v>
      </c>
      <c r="F43" s="14">
        <v>350000</v>
      </c>
      <c r="G43" s="24">
        <v>470000</v>
      </c>
      <c r="H43" s="47">
        <v>4</v>
      </c>
      <c r="I43" s="47">
        <v>3</v>
      </c>
      <c r="J43" s="47">
        <v>12</v>
      </c>
      <c r="K43" s="15">
        <f t="shared" si="16"/>
        <v>3600000</v>
      </c>
      <c r="L43" s="15">
        <f t="shared" si="17"/>
        <v>2760000</v>
      </c>
      <c r="M43" s="15">
        <f t="shared" si="18"/>
        <v>4200000</v>
      </c>
      <c r="N43" s="15">
        <f t="shared" si="19"/>
        <v>5640000</v>
      </c>
    </row>
    <row r="44" spans="1:14" s="12" customFormat="1" ht="22.5" customHeight="1" x14ac:dyDescent="0.25">
      <c r="A44" s="9"/>
      <c r="B44" s="23" t="s">
        <v>43</v>
      </c>
      <c r="C44" s="23" t="s">
        <v>33</v>
      </c>
      <c r="D44" s="24">
        <v>250000</v>
      </c>
      <c r="E44" s="14">
        <v>130000</v>
      </c>
      <c r="F44" s="14">
        <v>350000</v>
      </c>
      <c r="G44" s="24">
        <v>390000</v>
      </c>
      <c r="H44" s="47">
        <v>4</v>
      </c>
      <c r="I44" s="47">
        <v>3</v>
      </c>
      <c r="J44" s="47">
        <v>12</v>
      </c>
      <c r="K44" s="15">
        <f t="shared" si="16"/>
        <v>3000000</v>
      </c>
      <c r="L44" s="15">
        <f t="shared" si="17"/>
        <v>1560000</v>
      </c>
      <c r="M44" s="15">
        <f t="shared" si="18"/>
        <v>4200000</v>
      </c>
      <c r="N44" s="15">
        <f t="shared" si="19"/>
        <v>4680000</v>
      </c>
    </row>
    <row r="45" spans="1:14" s="12" customFormat="1" ht="22.5" customHeight="1" x14ac:dyDescent="0.25">
      <c r="A45" s="9"/>
      <c r="B45" s="23" t="s">
        <v>44</v>
      </c>
      <c r="C45" s="23" t="s">
        <v>33</v>
      </c>
      <c r="D45" s="24">
        <v>300000</v>
      </c>
      <c r="E45" s="14">
        <v>310000</v>
      </c>
      <c r="F45" s="14">
        <v>350000</v>
      </c>
      <c r="G45" s="24">
        <v>470000</v>
      </c>
      <c r="H45" s="47">
        <v>1</v>
      </c>
      <c r="I45" s="47">
        <v>2</v>
      </c>
      <c r="J45" s="47">
        <v>2</v>
      </c>
      <c r="K45" s="15">
        <f t="shared" si="16"/>
        <v>600000</v>
      </c>
      <c r="L45" s="15">
        <f t="shared" si="17"/>
        <v>620000</v>
      </c>
      <c r="M45" s="15">
        <f t="shared" si="18"/>
        <v>700000</v>
      </c>
      <c r="N45" s="15">
        <f t="shared" si="19"/>
        <v>940000</v>
      </c>
    </row>
    <row r="46" spans="1:14" s="12" customFormat="1" ht="22.5" customHeight="1" x14ac:dyDescent="0.25">
      <c r="A46" s="9"/>
      <c r="B46" s="23" t="s">
        <v>45</v>
      </c>
      <c r="C46" s="23" t="s">
        <v>33</v>
      </c>
      <c r="D46" s="24">
        <v>250000</v>
      </c>
      <c r="E46" s="24">
        <v>260000</v>
      </c>
      <c r="F46" s="24">
        <v>300000</v>
      </c>
      <c r="G46" s="24">
        <v>430000</v>
      </c>
      <c r="H46" s="47">
        <v>1</v>
      </c>
      <c r="I46" s="47">
        <v>2</v>
      </c>
      <c r="J46" s="47">
        <v>2</v>
      </c>
      <c r="K46" s="15">
        <f t="shared" si="16"/>
        <v>500000</v>
      </c>
      <c r="L46" s="15">
        <f t="shared" si="17"/>
        <v>520000</v>
      </c>
      <c r="M46" s="15">
        <f t="shared" si="18"/>
        <v>600000</v>
      </c>
      <c r="N46" s="15">
        <f t="shared" si="19"/>
        <v>860000</v>
      </c>
    </row>
    <row r="47" spans="1:14" s="12" customFormat="1" ht="22.5" customHeight="1" x14ac:dyDescent="0.25">
      <c r="A47" s="9"/>
      <c r="B47" s="23" t="s">
        <v>46</v>
      </c>
      <c r="C47" s="23" t="s">
        <v>33</v>
      </c>
      <c r="D47" s="24">
        <v>250000</v>
      </c>
      <c r="E47" s="14">
        <v>210000</v>
      </c>
      <c r="F47" s="14">
        <v>280000</v>
      </c>
      <c r="G47" s="24">
        <v>390000</v>
      </c>
      <c r="H47" s="47">
        <v>12</v>
      </c>
      <c r="I47" s="47">
        <v>2</v>
      </c>
      <c r="J47" s="47">
        <v>24</v>
      </c>
      <c r="K47" s="15">
        <f t="shared" si="16"/>
        <v>6000000</v>
      </c>
      <c r="L47" s="15">
        <f t="shared" si="17"/>
        <v>5040000</v>
      </c>
      <c r="M47" s="15">
        <f t="shared" si="18"/>
        <v>6720000</v>
      </c>
      <c r="N47" s="15">
        <f t="shared" si="19"/>
        <v>9360000</v>
      </c>
    </row>
    <row r="48" spans="1:14" s="12" customFormat="1" ht="22.5" customHeight="1" x14ac:dyDescent="0.25">
      <c r="A48" s="9"/>
      <c r="B48" s="23" t="s">
        <v>47</v>
      </c>
      <c r="C48" s="23" t="s">
        <v>33</v>
      </c>
      <c r="D48" s="24">
        <v>250000</v>
      </c>
      <c r="E48" s="14">
        <v>210000</v>
      </c>
      <c r="F48" s="14">
        <v>280000</v>
      </c>
      <c r="G48" s="24">
        <v>350000</v>
      </c>
      <c r="H48" s="47">
        <v>10</v>
      </c>
      <c r="I48" s="47">
        <v>2</v>
      </c>
      <c r="J48" s="47">
        <v>20</v>
      </c>
      <c r="K48" s="15">
        <f t="shared" si="16"/>
        <v>5000000</v>
      </c>
      <c r="L48" s="15">
        <f t="shared" si="17"/>
        <v>4200000</v>
      </c>
      <c r="M48" s="15">
        <f t="shared" si="18"/>
        <v>5600000</v>
      </c>
      <c r="N48" s="15">
        <f t="shared" si="19"/>
        <v>7000000</v>
      </c>
    </row>
    <row r="49" spans="1:16" s="12" customFormat="1" ht="22.5" customHeight="1" x14ac:dyDescent="0.25">
      <c r="A49" s="9"/>
      <c r="B49" s="23" t="s">
        <v>48</v>
      </c>
      <c r="C49" s="23" t="s">
        <v>33</v>
      </c>
      <c r="D49" s="24">
        <v>300000</v>
      </c>
      <c r="E49" s="14">
        <v>310000</v>
      </c>
      <c r="F49" s="14">
        <v>350000</v>
      </c>
      <c r="G49" s="24">
        <v>470000</v>
      </c>
      <c r="H49" s="47">
        <v>1</v>
      </c>
      <c r="I49" s="47">
        <v>3</v>
      </c>
      <c r="J49" s="47">
        <v>3</v>
      </c>
      <c r="K49" s="15">
        <f t="shared" si="16"/>
        <v>900000</v>
      </c>
      <c r="L49" s="15">
        <f t="shared" si="17"/>
        <v>930000</v>
      </c>
      <c r="M49" s="15">
        <f t="shared" si="18"/>
        <v>1050000</v>
      </c>
      <c r="N49" s="15">
        <f t="shared" si="19"/>
        <v>1410000</v>
      </c>
    </row>
    <row r="50" spans="1:16" s="12" customFormat="1" ht="22.5" customHeight="1" x14ac:dyDescent="0.25">
      <c r="A50" s="9"/>
      <c r="B50" s="23" t="s">
        <v>36</v>
      </c>
      <c r="C50" s="23" t="s">
        <v>33</v>
      </c>
      <c r="D50" s="24">
        <v>250000</v>
      </c>
      <c r="E50" s="14">
        <v>210000</v>
      </c>
      <c r="F50" s="14">
        <v>280000</v>
      </c>
      <c r="G50" s="24">
        <v>390000</v>
      </c>
      <c r="H50" s="47">
        <v>2</v>
      </c>
      <c r="I50" s="47">
        <v>3</v>
      </c>
      <c r="J50" s="47">
        <v>6</v>
      </c>
      <c r="K50" s="15">
        <f t="shared" si="16"/>
        <v>1500000</v>
      </c>
      <c r="L50" s="15">
        <f t="shared" si="17"/>
        <v>1260000</v>
      </c>
      <c r="M50" s="15">
        <f t="shared" si="18"/>
        <v>1680000</v>
      </c>
      <c r="N50" s="15">
        <f t="shared" si="19"/>
        <v>2340000</v>
      </c>
    </row>
    <row r="51" spans="1:16" s="12" customFormat="1" ht="22.5" customHeight="1" x14ac:dyDescent="0.25">
      <c r="A51" s="9"/>
      <c r="B51" s="23" t="s">
        <v>49</v>
      </c>
      <c r="C51" s="23" t="s">
        <v>33</v>
      </c>
      <c r="D51" s="24">
        <v>300000</v>
      </c>
      <c r="E51" s="24">
        <v>390000</v>
      </c>
      <c r="F51" s="24">
        <v>400000</v>
      </c>
      <c r="G51" s="24">
        <v>470000</v>
      </c>
      <c r="H51" s="47">
        <v>1</v>
      </c>
      <c r="I51" s="47">
        <v>3</v>
      </c>
      <c r="J51" s="47">
        <v>3</v>
      </c>
      <c r="K51" s="15">
        <f t="shared" si="16"/>
        <v>900000</v>
      </c>
      <c r="L51" s="15">
        <f t="shared" si="17"/>
        <v>1170000</v>
      </c>
      <c r="M51" s="15">
        <f t="shared" si="18"/>
        <v>1200000</v>
      </c>
      <c r="N51" s="15">
        <f t="shared" si="19"/>
        <v>1410000</v>
      </c>
    </row>
    <row r="52" spans="1:16" s="12" customFormat="1" ht="22.5" customHeight="1" x14ac:dyDescent="0.25">
      <c r="A52" s="9"/>
      <c r="B52" s="23" t="s">
        <v>50</v>
      </c>
      <c r="C52" s="23" t="s">
        <v>33</v>
      </c>
      <c r="D52" s="24">
        <v>250000</v>
      </c>
      <c r="E52" s="24">
        <v>260000</v>
      </c>
      <c r="F52" s="24">
        <v>300000</v>
      </c>
      <c r="G52" s="24">
        <v>390000</v>
      </c>
      <c r="H52" s="47">
        <v>4</v>
      </c>
      <c r="I52" s="47">
        <v>3</v>
      </c>
      <c r="J52" s="47">
        <v>12</v>
      </c>
      <c r="K52" s="15">
        <f t="shared" si="16"/>
        <v>3000000</v>
      </c>
      <c r="L52" s="15">
        <f t="shared" si="17"/>
        <v>3120000</v>
      </c>
      <c r="M52" s="15">
        <f t="shared" si="18"/>
        <v>3600000</v>
      </c>
      <c r="N52" s="15">
        <f t="shared" si="19"/>
        <v>4680000</v>
      </c>
    </row>
    <row r="53" spans="1:16" s="12" customFormat="1" ht="22.5" customHeight="1" x14ac:dyDescent="0.25">
      <c r="A53" s="9"/>
      <c r="B53" s="23" t="s">
        <v>51</v>
      </c>
      <c r="C53" s="23" t="s">
        <v>33</v>
      </c>
      <c r="D53" s="24">
        <v>150000</v>
      </c>
      <c r="E53" s="14">
        <v>130000</v>
      </c>
      <c r="F53" s="14">
        <v>200000</v>
      </c>
      <c r="G53" s="24">
        <v>300000</v>
      </c>
      <c r="H53" s="47">
        <v>30</v>
      </c>
      <c r="I53" s="47">
        <v>2</v>
      </c>
      <c r="J53" s="47">
        <v>60</v>
      </c>
      <c r="K53" s="15">
        <f t="shared" si="16"/>
        <v>9000000</v>
      </c>
      <c r="L53" s="15">
        <f t="shared" si="17"/>
        <v>7800000</v>
      </c>
      <c r="M53" s="15">
        <f t="shared" si="18"/>
        <v>12000000</v>
      </c>
      <c r="N53" s="15">
        <f t="shared" si="19"/>
        <v>18000000</v>
      </c>
    </row>
    <row r="54" spans="1:16" s="26" customFormat="1" ht="21.75" customHeight="1" x14ac:dyDescent="0.25">
      <c r="A54" s="9">
        <v>3</v>
      </c>
      <c r="B54" s="21" t="s">
        <v>52</v>
      </c>
      <c r="C54" s="22"/>
      <c r="D54"/>
      <c r="E54"/>
      <c r="F54"/>
      <c r="G54"/>
      <c r="H54" s="46"/>
      <c r="I54" s="46"/>
      <c r="J54" s="46"/>
      <c r="K54" s="8">
        <f>SUM(K55:K57)</f>
        <v>41100000</v>
      </c>
      <c r="L54" s="8">
        <f t="shared" ref="L54:M54" si="20">SUM(L55:L57)</f>
        <v>34640000</v>
      </c>
      <c r="M54" s="8">
        <f t="shared" si="20"/>
        <v>46060000</v>
      </c>
      <c r="N54" s="8">
        <f>SUM(N55:N57)</f>
        <v>64120000</v>
      </c>
      <c r="O54" s="12"/>
    </row>
    <row r="55" spans="1:16" s="26" customFormat="1" ht="21.75" customHeight="1" x14ac:dyDescent="0.25">
      <c r="A55" s="25"/>
      <c r="B55" s="23" t="s">
        <v>53</v>
      </c>
      <c r="C55" s="23" t="s">
        <v>33</v>
      </c>
      <c r="D55" s="24">
        <v>300000</v>
      </c>
      <c r="E55" s="24">
        <v>310000</v>
      </c>
      <c r="F55" s="24">
        <v>350000</v>
      </c>
      <c r="G55" s="24">
        <v>470000</v>
      </c>
      <c r="H55" s="47">
        <v>1</v>
      </c>
      <c r="I55" s="47">
        <v>2</v>
      </c>
      <c r="J55" s="47">
        <v>2</v>
      </c>
      <c r="K55" s="15">
        <f>D55*J55</f>
        <v>600000</v>
      </c>
      <c r="L55" s="15">
        <f>E55*J55</f>
        <v>620000</v>
      </c>
      <c r="M55" s="15">
        <f>F55*J55</f>
        <v>700000</v>
      </c>
      <c r="N55" s="15">
        <f>G55*J55</f>
        <v>940000</v>
      </c>
      <c r="O55" s="12"/>
      <c r="P55" s="27"/>
    </row>
    <row r="56" spans="1:16" s="26" customFormat="1" ht="30.75" customHeight="1" x14ac:dyDescent="0.25">
      <c r="A56" s="25"/>
      <c r="B56" s="23" t="s">
        <v>54</v>
      </c>
      <c r="C56" s="23" t="s">
        <v>33</v>
      </c>
      <c r="D56" s="24">
        <v>250000</v>
      </c>
      <c r="E56" s="24">
        <v>210000</v>
      </c>
      <c r="F56" s="24">
        <v>280000</v>
      </c>
      <c r="G56" s="24">
        <v>390000</v>
      </c>
      <c r="H56" s="47">
        <v>1</v>
      </c>
      <c r="I56" s="47">
        <v>2</v>
      </c>
      <c r="J56" s="47">
        <v>2</v>
      </c>
      <c r="K56" s="15">
        <f>D56*J56</f>
        <v>500000</v>
      </c>
      <c r="L56" s="15">
        <f>E56*J56</f>
        <v>420000</v>
      </c>
      <c r="M56" s="15">
        <f>F56*J56</f>
        <v>560000</v>
      </c>
      <c r="N56" s="15">
        <f>G56*J56</f>
        <v>780000</v>
      </c>
      <c r="O56" s="12"/>
    </row>
    <row r="57" spans="1:16" s="26" customFormat="1" ht="20.25" customHeight="1" x14ac:dyDescent="0.25">
      <c r="A57" s="25"/>
      <c r="B57" s="23" t="s">
        <v>55</v>
      </c>
      <c r="C57" s="23" t="s">
        <v>33</v>
      </c>
      <c r="D57" s="24">
        <v>250000</v>
      </c>
      <c r="E57" s="24">
        <v>210000</v>
      </c>
      <c r="F57" s="24">
        <v>280000</v>
      </c>
      <c r="G57" s="24">
        <v>390000</v>
      </c>
      <c r="H57" s="47">
        <v>80</v>
      </c>
      <c r="I57" s="47">
        <v>2</v>
      </c>
      <c r="J57" s="47">
        <v>160</v>
      </c>
      <c r="K57" s="15">
        <f>D57*J57</f>
        <v>40000000</v>
      </c>
      <c r="L57" s="15">
        <f>E57*J57</f>
        <v>33600000</v>
      </c>
      <c r="M57" s="15">
        <f>F57*J57</f>
        <v>44800000</v>
      </c>
      <c r="N57" s="15">
        <f>G57*J57</f>
        <v>62400000</v>
      </c>
      <c r="O57" s="12"/>
      <c r="P57" s="27"/>
    </row>
    <row r="58" spans="1:16" ht="24.75" customHeight="1" x14ac:dyDescent="0.25">
      <c r="A58" s="25"/>
      <c r="B58" s="10" t="s">
        <v>64</v>
      </c>
      <c r="C58" s="7"/>
      <c r="D58" s="28"/>
      <c r="E58" s="28"/>
      <c r="F58" s="28"/>
      <c r="G58" s="28"/>
      <c r="H58" s="7"/>
      <c r="I58" s="7"/>
      <c r="J58" s="7"/>
      <c r="K58" s="8">
        <f>K31+K8</f>
        <v>208350000</v>
      </c>
      <c r="L58" s="8">
        <f t="shared" ref="L58:M58" si="21">L31+L8</f>
        <v>201700000</v>
      </c>
      <c r="M58" s="8">
        <f t="shared" si="21"/>
        <v>241280000</v>
      </c>
      <c r="N58" s="8">
        <f>N31+N8</f>
        <v>323530000</v>
      </c>
      <c r="P58" s="29"/>
    </row>
    <row r="59" spans="1:16" ht="56.25" customHeight="1" x14ac:dyDescent="0.25">
      <c r="A59" s="25"/>
      <c r="B59" s="10" t="s">
        <v>65</v>
      </c>
      <c r="C59" s="7"/>
      <c r="D59" s="28"/>
      <c r="E59" s="28"/>
      <c r="F59" s="28"/>
      <c r="G59" s="28"/>
      <c r="H59" s="7"/>
      <c r="I59" s="7"/>
      <c r="J59" s="7"/>
      <c r="K59" s="8">
        <v>1000000000</v>
      </c>
      <c r="L59" s="8">
        <v>1000000000</v>
      </c>
      <c r="M59" s="8">
        <v>1000000000</v>
      </c>
      <c r="N59" s="8">
        <v>1000000000</v>
      </c>
      <c r="P59" s="29"/>
    </row>
    <row r="60" spans="1:16" s="45" customFormat="1" ht="27" customHeight="1" x14ac:dyDescent="0.25">
      <c r="A60" s="39"/>
      <c r="B60" s="10" t="s">
        <v>58</v>
      </c>
      <c r="C60" s="40"/>
      <c r="D60" s="41"/>
      <c r="E60" s="41"/>
      <c r="F60" s="41"/>
      <c r="G60" s="41"/>
      <c r="H60" s="42"/>
      <c r="I60" s="42"/>
      <c r="J60" s="43"/>
      <c r="K60" s="44">
        <f>K58+K59</f>
        <v>1208350000</v>
      </c>
      <c r="L60" s="44">
        <f t="shared" ref="L60:N60" si="22">L58+L59</f>
        <v>1201700000</v>
      </c>
      <c r="M60" s="44">
        <f t="shared" si="22"/>
        <v>1241280000</v>
      </c>
      <c r="N60" s="44">
        <f t="shared" si="22"/>
        <v>1323530000</v>
      </c>
      <c r="O60" s="3"/>
    </row>
  </sheetData>
  <mergeCells count="17">
    <mergeCell ref="H5:I5"/>
    <mergeCell ref="J5:J6"/>
    <mergeCell ref="A1:N1"/>
    <mergeCell ref="A2:N2"/>
    <mergeCell ref="A3:N3"/>
    <mergeCell ref="A4:A6"/>
    <mergeCell ref="B4:B6"/>
    <mergeCell ref="C4:C6"/>
    <mergeCell ref="D4:D6"/>
    <mergeCell ref="G4:G6"/>
    <mergeCell ref="H4:J4"/>
    <mergeCell ref="K4:K6"/>
    <mergeCell ref="E4:E6"/>
    <mergeCell ref="F4:F6"/>
    <mergeCell ref="L4:L6"/>
    <mergeCell ref="M4:M6"/>
    <mergeCell ref="N4:N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 sánh mức chi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2023-08-17T07:23:26Z</cp:lastPrinted>
  <dcterms:created xsi:type="dcterms:W3CDTF">2022-03-15T09:12:38Z</dcterms:created>
  <dcterms:modified xsi:type="dcterms:W3CDTF">2026-02-23T03:43:27Z</dcterms:modified>
</cp:coreProperties>
</file>